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8"/>
  <workbookPr checkCompatibility="1"/>
  <mc:AlternateContent xmlns:mc="http://schemas.openxmlformats.org/markup-compatibility/2006">
    <mc:Choice Requires="x15">
      <x15ac:absPath xmlns:x15ac="http://schemas.microsoft.com/office/spreadsheetml/2010/11/ac" url="/Users/larapalinkasova/Downloads/"/>
    </mc:Choice>
  </mc:AlternateContent>
  <xr:revisionPtr revIDLastSave="0" documentId="8_{C3333B47-4496-7F49-8E3D-9A7BB96A8FA0}" xr6:coauthVersionLast="47" xr6:coauthVersionMax="47" xr10:uidLastSave="{00000000-0000-0000-0000-000000000000}"/>
  <bookViews>
    <workbookView xWindow="0" yWindow="500" windowWidth="23960" windowHeight="15980" tabRatio="772" firstSheet="2" activeTab="12" xr2:uid="{00000000-000D-0000-FFFF-FFFF00000000}"/>
  </bookViews>
  <sheets>
    <sheet name="skupina 1C" sheetId="42" r:id="rId1"/>
    <sheet name=" Skupina 2A" sheetId="23" r:id="rId2"/>
    <sheet name="Skupina 3A" sheetId="24" r:id="rId3"/>
    <sheet name="Skupina 4A" sheetId="40" r:id="rId4"/>
    <sheet name="Skupina 1B" sheetId="31" r:id="rId5"/>
    <sheet name="Skupina 2B" sheetId="44" r:id="rId6"/>
    <sheet name="Skupina 3B" sheetId="29" r:id="rId7"/>
    <sheet name="Skupina 4B" sheetId="43" r:id="rId8"/>
    <sheet name="Skupina 1A" sheetId="16" r:id="rId9"/>
    <sheet name="Skupina 2C" sheetId="46" r:id="rId10"/>
    <sheet name="Skupina 3C" sheetId="37" r:id="rId11"/>
    <sheet name="Skupina 5" sheetId="45" r:id="rId12"/>
    <sheet name="Skupina 8" sheetId="20" r:id="rId13"/>
    <sheet name="seniorky B" sheetId="12" state="hidden" r:id="rId14"/>
  </sheets>
  <definedNames>
    <definedName name="_xlnm._FilterDatabase" localSheetId="1" hidden="1">' Skupina 2A'!$A$8:$L$18</definedName>
    <definedName name="_xlnm._FilterDatabase" localSheetId="8" hidden="1">'Skupina 1A'!$A$8:$L$15</definedName>
    <definedName name="_xlnm._FilterDatabase" localSheetId="2" hidden="1">'Skupina 3A'!$A$8:$L$16</definedName>
    <definedName name="_xlnm._FilterDatabase" localSheetId="6" hidden="1">'Skupina 3B'!$A$8:$L$18</definedName>
    <definedName name="_xlnm._FilterDatabase" localSheetId="12" hidden="1">'Skupina 8'!$A$8:$L$18</definedName>
    <definedName name="_xlnm.Print_Area" localSheetId="1">' Skupina 2A'!$A$1:$L$20</definedName>
    <definedName name="_xlnm.Print_Area" localSheetId="8">'Skupina 1A'!$A$1:$L$21</definedName>
    <definedName name="_xlnm.Print_Area" localSheetId="2">'Skupina 3A'!$A$1:$L$21</definedName>
    <definedName name="_xlnm.Print_Area" localSheetId="6">'Skupina 3B'!$A$1:$L$18</definedName>
    <definedName name="_xlnm.Print_Area" localSheetId="12">'Skupina 8'!$A$1:$L$21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20" i="40" l="1"/>
  <c r="K21" i="40"/>
  <c r="K22" i="40"/>
  <c r="K23" i="40"/>
  <c r="K24" i="40"/>
  <c r="K22" i="44"/>
  <c r="K23" i="44"/>
  <c r="K20" i="42"/>
  <c r="K21" i="42"/>
  <c r="K22" i="42"/>
  <c r="K23" i="42"/>
  <c r="K24" i="42"/>
  <c r="K25" i="42"/>
  <c r="K19" i="23"/>
  <c r="K18" i="23"/>
  <c r="K17" i="23"/>
  <c r="K16" i="23"/>
  <c r="K15" i="23"/>
  <c r="K14" i="23"/>
  <c r="K13" i="23"/>
  <c r="K12" i="23"/>
  <c r="K11" i="23"/>
  <c r="K10" i="23"/>
  <c r="K9" i="23"/>
  <c r="K21" i="37"/>
  <c r="K20" i="37"/>
  <c r="K19" i="37"/>
  <c r="K18" i="37"/>
  <c r="K17" i="37"/>
  <c r="K16" i="37"/>
  <c r="K15" i="37"/>
  <c r="K14" i="37"/>
  <c r="K13" i="37"/>
  <c r="K12" i="37"/>
  <c r="K11" i="37"/>
  <c r="K10" i="37"/>
  <c r="K19" i="42"/>
  <c r="K18" i="42"/>
  <c r="K17" i="42"/>
  <c r="K16" i="42"/>
  <c r="K15" i="42"/>
  <c r="K14" i="42"/>
  <c r="K13" i="42"/>
  <c r="K12" i="42"/>
  <c r="K11" i="42"/>
  <c r="K10" i="42"/>
  <c r="K9" i="42"/>
  <c r="K22" i="31"/>
  <c r="K21" i="31"/>
  <c r="K20" i="31"/>
  <c r="K19" i="31"/>
  <c r="K18" i="31"/>
  <c r="K17" i="31"/>
  <c r="K16" i="31"/>
  <c r="K15" i="31"/>
  <c r="K14" i="31"/>
  <c r="K13" i="31"/>
  <c r="K12" i="31"/>
  <c r="K11" i="31"/>
  <c r="K10" i="31"/>
  <c r="K9" i="31"/>
  <c r="K21" i="16"/>
  <c r="K20" i="16"/>
  <c r="K19" i="16"/>
  <c r="K18" i="16"/>
  <c r="K17" i="16"/>
  <c r="K16" i="16"/>
  <c r="K15" i="16"/>
  <c r="K14" i="16"/>
  <c r="K13" i="16"/>
  <c r="K12" i="16"/>
  <c r="K11" i="16"/>
  <c r="K10" i="16"/>
  <c r="K9" i="16"/>
  <c r="K18" i="46"/>
  <c r="K17" i="46"/>
  <c r="K16" i="46"/>
  <c r="K15" i="46"/>
  <c r="K14" i="46"/>
  <c r="K13" i="46"/>
  <c r="K12" i="46"/>
  <c r="K11" i="46"/>
  <c r="K10" i="46"/>
  <c r="K9" i="46"/>
  <c r="K18" i="45"/>
  <c r="K17" i="45"/>
  <c r="K16" i="45"/>
  <c r="K15" i="45"/>
  <c r="K14" i="45"/>
  <c r="K13" i="45"/>
  <c r="K12" i="45"/>
  <c r="K11" i="45"/>
  <c r="K10" i="45"/>
  <c r="K9" i="45"/>
  <c r="K18" i="20"/>
  <c r="K17" i="20"/>
  <c r="K16" i="20"/>
  <c r="K15" i="20"/>
  <c r="K14" i="20"/>
  <c r="K13" i="20"/>
  <c r="K12" i="20"/>
  <c r="K11" i="20"/>
  <c r="K10" i="20"/>
  <c r="K9" i="20"/>
  <c r="K21" i="43"/>
  <c r="K20" i="43"/>
  <c r="K19" i="43"/>
  <c r="K18" i="43"/>
  <c r="K17" i="43"/>
  <c r="K16" i="43"/>
  <c r="K15" i="43"/>
  <c r="K14" i="43"/>
  <c r="K13" i="43"/>
  <c r="K12" i="43"/>
  <c r="K11" i="43"/>
  <c r="K10" i="43"/>
  <c r="K19" i="40"/>
  <c r="K18" i="40"/>
  <c r="K17" i="40"/>
  <c r="K16" i="40"/>
  <c r="K15" i="40"/>
  <c r="K14" i="40"/>
  <c r="K13" i="40"/>
  <c r="K12" i="40"/>
  <c r="K11" i="40"/>
  <c r="K10" i="40"/>
  <c r="K9" i="37"/>
  <c r="K18" i="29"/>
  <c r="K17" i="29"/>
  <c r="K16" i="29"/>
  <c r="K15" i="29"/>
  <c r="K14" i="29"/>
  <c r="K13" i="29"/>
  <c r="K12" i="29"/>
  <c r="K11" i="29"/>
  <c r="K10" i="29"/>
  <c r="K9" i="29"/>
  <c r="K13" i="24"/>
  <c r="K14" i="24"/>
  <c r="K19" i="24"/>
  <c r="K18" i="24"/>
  <c r="K17" i="24"/>
  <c r="K16" i="24"/>
  <c r="K15" i="24"/>
  <c r="K12" i="24"/>
  <c r="K11" i="24"/>
  <c r="K10" i="24"/>
  <c r="K9" i="24"/>
  <c r="K21" i="44"/>
  <c r="K20" i="44"/>
  <c r="K19" i="44"/>
  <c r="K18" i="44"/>
  <c r="K17" i="44"/>
  <c r="K16" i="44"/>
  <c r="K15" i="44"/>
  <c r="K14" i="44"/>
  <c r="K13" i="44"/>
  <c r="K12" i="44"/>
  <c r="K11" i="44"/>
  <c r="K10" i="44"/>
  <c r="K9" i="44"/>
  <c r="F38" i="12" l="1"/>
  <c r="E38" i="12"/>
  <c r="D38" i="12"/>
  <c r="F37" i="12"/>
  <c r="E37" i="12"/>
  <c r="D37" i="12"/>
  <c r="F36" i="12"/>
  <c r="E36" i="12"/>
  <c r="D36" i="12"/>
  <c r="F35" i="12"/>
  <c r="E35" i="12"/>
  <c r="D35" i="12"/>
  <c r="D32" i="12"/>
  <c r="AI10" i="12"/>
  <c r="AK10" i="12" s="1"/>
  <c r="AA10" i="12"/>
  <c r="AC10" i="12" s="1"/>
  <c r="S10" i="12"/>
  <c r="U10" i="12" s="1"/>
  <c r="K10" i="12"/>
  <c r="M10" i="12" s="1"/>
  <c r="D6" i="12"/>
  <c r="D2" i="12"/>
  <c r="A1" i="12"/>
  <c r="AL10" i="12" l="1"/>
</calcChain>
</file>

<file path=xl/sharedStrings.xml><?xml version="1.0" encoding="utf-8"?>
<sst xmlns="http://schemas.openxmlformats.org/spreadsheetml/2006/main" count="917" uniqueCount="225">
  <si>
    <t>Akcia:</t>
  </si>
  <si>
    <t>Miesto konania :</t>
  </si>
  <si>
    <t>Kategória :</t>
  </si>
  <si>
    <t>Dátum konania :</t>
  </si>
  <si>
    <t>S</t>
  </si>
  <si>
    <t>P.</t>
  </si>
  <si>
    <t>Meno a Priezvisko</t>
  </si>
  <si>
    <t>R.n.</t>
  </si>
  <si>
    <t>Klub</t>
  </si>
  <si>
    <t>D</t>
  </si>
  <si>
    <t>E1</t>
  </si>
  <si>
    <t>E2</t>
  </si>
  <si>
    <t>E3</t>
  </si>
  <si>
    <t>E4</t>
  </si>
  <si>
    <t>E</t>
  </si>
  <si>
    <t>pen.</t>
  </si>
  <si>
    <t>VZ</t>
  </si>
  <si>
    <t>1.</t>
  </si>
  <si>
    <t>GK Nové Zámky</t>
  </si>
  <si>
    <t>Tréner</t>
  </si>
  <si>
    <t>Seniorky B</t>
  </si>
  <si>
    <t>Preskok</t>
  </si>
  <si>
    <t>Bradlá</t>
  </si>
  <si>
    <t>Prostné</t>
  </si>
  <si>
    <t>D1, E1</t>
  </si>
  <si>
    <t>D2, E2</t>
  </si>
  <si>
    <t>Kladina</t>
  </si>
  <si>
    <t>Nové Zámky</t>
  </si>
  <si>
    <t>Por</t>
  </si>
  <si>
    <t>VT</t>
  </si>
  <si>
    <t xml:space="preserve">Hlavná rozhodkyňa:    </t>
  </si>
  <si>
    <t>I</t>
  </si>
  <si>
    <t>Korpa</t>
  </si>
  <si>
    <t>Markéta Lovász</t>
  </si>
  <si>
    <t xml:space="preserve">Hlavný rozhodca:    </t>
  </si>
  <si>
    <t>Kategória : Skupina 8</t>
  </si>
  <si>
    <t>Regina Kanyicsková</t>
  </si>
  <si>
    <t>Korpová D.</t>
  </si>
  <si>
    <t>Korpová A.</t>
  </si>
  <si>
    <t>Nina Terchová</t>
  </si>
  <si>
    <t>Elina Vrabcová</t>
  </si>
  <si>
    <t>Hana Klučková</t>
  </si>
  <si>
    <t xml:space="preserve"> </t>
  </si>
  <si>
    <t>Kategória : Skupina 1A</t>
  </si>
  <si>
    <t>Kategória : Skupina 1C</t>
  </si>
  <si>
    <t>Kategória : Skupina 1B</t>
  </si>
  <si>
    <t>Paulína Benčová</t>
  </si>
  <si>
    <t>Kategória : Skupina 3A</t>
  </si>
  <si>
    <t>Kategória : Skupina 3B</t>
  </si>
  <si>
    <t>Kat.</t>
  </si>
  <si>
    <t>kat.</t>
  </si>
  <si>
    <t>Kategória : Skupina 3C</t>
  </si>
  <si>
    <t>Slniečko NZ</t>
  </si>
  <si>
    <t>Olívia Terchová</t>
  </si>
  <si>
    <t>Zoja Haque</t>
  </si>
  <si>
    <t>Nela Hajková</t>
  </si>
  <si>
    <t>Eliška Brezanská</t>
  </si>
  <si>
    <t>Lucia Štefánková</t>
  </si>
  <si>
    <t>Natália Holková</t>
  </si>
  <si>
    <t>Emily Lorándová</t>
  </si>
  <si>
    <t>Lilien Virág</t>
  </si>
  <si>
    <t>Šarlota Alba Ágh</t>
  </si>
  <si>
    <t>Hana Hríňová</t>
  </si>
  <si>
    <t>Anna Nagyová</t>
  </si>
  <si>
    <t>Stella Capáriková</t>
  </si>
  <si>
    <t>Viktória Hatalová</t>
  </si>
  <si>
    <t>Yevheniia</t>
  </si>
  <si>
    <t>Diana Ivanová</t>
  </si>
  <si>
    <t>Johanka Tóthová</t>
  </si>
  <si>
    <t>Zoja Partová</t>
  </si>
  <si>
    <t>Bibiana Černaiová</t>
  </si>
  <si>
    <t>Vivien Molnárová</t>
  </si>
  <si>
    <t>Hana Malíková</t>
  </si>
  <si>
    <t>Ema Malíková</t>
  </si>
  <si>
    <t>Lily Hajnušová</t>
  </si>
  <si>
    <t>Zuzana Urbánová</t>
  </si>
  <si>
    <t xml:space="preserve">Michaela Lyznarová </t>
  </si>
  <si>
    <t xml:space="preserve">Vanesa Kotrecová </t>
  </si>
  <si>
    <t>Táňa Benczeová</t>
  </si>
  <si>
    <t>Melánia Šutarová</t>
  </si>
  <si>
    <t>Emília Laczová</t>
  </si>
  <si>
    <t>Lea Forró</t>
  </si>
  <si>
    <t>Tiffany Vojteková</t>
  </si>
  <si>
    <t>Viktória Takácsová</t>
  </si>
  <si>
    <t>Nataly Kutrucz</t>
  </si>
  <si>
    <t>Daria Orlamenko</t>
  </si>
  <si>
    <t>Terézia Košťálová</t>
  </si>
  <si>
    <t>Hana Košťálová</t>
  </si>
  <si>
    <t>Izabella Volšíková</t>
  </si>
  <si>
    <t>Doroty Kovácsová</t>
  </si>
  <si>
    <t xml:space="preserve">Diana Mátéová </t>
  </si>
  <si>
    <t>Petra Nagyová</t>
  </si>
  <si>
    <t>Sofia Asztalosová</t>
  </si>
  <si>
    <t xml:space="preserve">Eliška Radecká </t>
  </si>
  <si>
    <t>Emília Hegedűs</t>
  </si>
  <si>
    <t>Natália Gyarmaty</t>
  </si>
  <si>
    <t>Viktória Rozália Demjanová</t>
  </si>
  <si>
    <t>Beatrix Bujáková</t>
  </si>
  <si>
    <t>Nikola Koščová</t>
  </si>
  <si>
    <t>Miriam Hake</t>
  </si>
  <si>
    <t>Carlota Decsi Rodriguez</t>
  </si>
  <si>
    <t>Adela Maslenová</t>
  </si>
  <si>
    <t>Sára Czuczorová</t>
  </si>
  <si>
    <t>Adelka Macáková</t>
  </si>
  <si>
    <t>Adela Demová</t>
  </si>
  <si>
    <t>Ema Teplanová</t>
  </si>
  <si>
    <t>Matúš Kopecký</t>
  </si>
  <si>
    <t>Noemi Takácsová</t>
  </si>
  <si>
    <t>Ruženka Kapsova</t>
  </si>
  <si>
    <t>Ema Kálaziová</t>
  </si>
  <si>
    <t>Izabel Dikáczová</t>
  </si>
  <si>
    <t>Anabella Borošová</t>
  </si>
  <si>
    <t>Hana Buránska</t>
  </si>
  <si>
    <t>Laura Szabóová</t>
  </si>
  <si>
    <t xml:space="preserve">Terézia Cagáňová </t>
  </si>
  <si>
    <t>Nina Tóthová</t>
  </si>
  <si>
    <t xml:space="preserve">Letícia Maďar </t>
  </si>
  <si>
    <t>Maxim Pétery</t>
  </si>
  <si>
    <t>Simon Macsik</t>
  </si>
  <si>
    <t>Emma Raj</t>
  </si>
  <si>
    <t xml:space="preserve">Mia Magyarová </t>
  </si>
  <si>
    <t>Ema Arvaiová</t>
  </si>
  <si>
    <t>Karolína Kudrnová</t>
  </si>
  <si>
    <t xml:space="preserve">Kristina Lojková </t>
  </si>
  <si>
    <t xml:space="preserve">Adela Radecká </t>
  </si>
  <si>
    <t>Ema Arpášová</t>
  </si>
  <si>
    <t>Sofia Bagita</t>
  </si>
  <si>
    <t>Sofia Kešjarova</t>
  </si>
  <si>
    <t>Eliška Glembová</t>
  </si>
  <si>
    <t>Viktória Geletová</t>
  </si>
  <si>
    <t>Kvetana Červeňová</t>
  </si>
  <si>
    <t>Vanessa Hadina</t>
  </si>
  <si>
    <t>Leticia Czuczorová</t>
  </si>
  <si>
    <t>Adela Tökölyová</t>
  </si>
  <si>
    <t>Adela Lörinczová</t>
  </si>
  <si>
    <t>Lea Buranská</t>
  </si>
  <si>
    <t>Sofia Forró</t>
  </si>
  <si>
    <t>Lujza Mlkvá</t>
  </si>
  <si>
    <t>Carmen Héger</t>
  </si>
  <si>
    <t>Sophie Mančušková</t>
  </si>
  <si>
    <t>Kategória : Skupina 4A</t>
  </si>
  <si>
    <t>Anna Korotchenko</t>
  </si>
  <si>
    <t>Kategória : Skupina 4B</t>
  </si>
  <si>
    <t>Kategória : Skupina 2A</t>
  </si>
  <si>
    <t>Lara Adamik</t>
  </si>
  <si>
    <t>Kategória : Skupina 5</t>
  </si>
  <si>
    <t xml:space="preserve">Zara  Frunyová </t>
  </si>
  <si>
    <t>Dominika Lampertová</t>
  </si>
  <si>
    <t>Tamara Takácsová</t>
  </si>
  <si>
    <t>Daniela Svrčeková</t>
  </si>
  <si>
    <t>Ela Ďaďanova</t>
  </si>
  <si>
    <t>Kategória : Skupina 2C</t>
  </si>
  <si>
    <t>Charlotte Lorándová</t>
  </si>
  <si>
    <t>Dáša Farkašová</t>
  </si>
  <si>
    <t>Keresztesová</t>
  </si>
  <si>
    <t>Pálinkásová</t>
  </si>
  <si>
    <t>Júlia  Mácsadi</t>
  </si>
  <si>
    <t>Zoja Kanči</t>
  </si>
  <si>
    <t>Rania Vargová</t>
  </si>
  <si>
    <t>Alžbeta Miklášová</t>
  </si>
  <si>
    <t>Elisa Rečková</t>
  </si>
  <si>
    <t>Lucia Thor</t>
  </si>
  <si>
    <t xml:space="preserve">Vivien Medveďová </t>
  </si>
  <si>
    <t>Emma Galla</t>
  </si>
  <si>
    <t>Gréta Simonová</t>
  </si>
  <si>
    <t>Dominika Pavúková</t>
  </si>
  <si>
    <t>Amélia Lovászová</t>
  </si>
  <si>
    <t>Margaréta Uhráková</t>
  </si>
  <si>
    <t>Anna Asztalos</t>
  </si>
  <si>
    <t>Nataša</t>
  </si>
  <si>
    <t>GKNZ</t>
  </si>
  <si>
    <t>Sofia Zuberová</t>
  </si>
  <si>
    <t xml:space="preserve">Janka Augustínova </t>
  </si>
  <si>
    <t xml:space="preserve">Dominik Jankovič </t>
  </si>
  <si>
    <t>Marína Dobročániová</t>
  </si>
  <si>
    <t>Tamara Antalíková</t>
  </si>
  <si>
    <t xml:space="preserve">Paulína Karasová </t>
  </si>
  <si>
    <t>Laura Tacmanova</t>
  </si>
  <si>
    <t>Viktória Machatová</t>
  </si>
  <si>
    <t>Dorotka Chybova</t>
  </si>
  <si>
    <t>Lorette Csandová</t>
  </si>
  <si>
    <t>Petra Andelová</t>
  </si>
  <si>
    <t>Nikoleta Városiová</t>
  </si>
  <si>
    <t>Ella Ivaničová</t>
  </si>
  <si>
    <t>Laura Alisia Vadkerti</t>
  </si>
  <si>
    <t>Dáša Papiernikova</t>
  </si>
  <si>
    <t>Patrícia Parmová</t>
  </si>
  <si>
    <t>Tereza Pročková</t>
  </si>
  <si>
    <t xml:space="preserve">Rebeka Tallósiová </t>
  </si>
  <si>
    <t>Nelly Kajanova</t>
  </si>
  <si>
    <t>Dorotka Cseri</t>
  </si>
  <si>
    <t>Mirko Cseri</t>
  </si>
  <si>
    <t>Hana Karasová</t>
  </si>
  <si>
    <t>Nela Maslenková</t>
  </si>
  <si>
    <t>Ema Šuláková</t>
  </si>
  <si>
    <t>Letty Solčánová</t>
  </si>
  <si>
    <t>Aurora Pšenáková</t>
  </si>
  <si>
    <t>Róbert Vörös</t>
  </si>
  <si>
    <t>Linda Kečkéš</t>
  </si>
  <si>
    <t>Mia Szározová</t>
  </si>
  <si>
    <t>Olívie Laurová</t>
  </si>
  <si>
    <t>Lilly Zara Wozniak</t>
  </si>
  <si>
    <t>Viktória Nevidanska</t>
  </si>
  <si>
    <t>Hana Harišová</t>
  </si>
  <si>
    <t>Mira Nagyová</t>
  </si>
  <si>
    <t>Emily Vargová</t>
  </si>
  <si>
    <t>Ema Suchardová</t>
  </si>
  <si>
    <t>Viktória Farkasová</t>
  </si>
  <si>
    <t>Kategória : Skupina 2B</t>
  </si>
  <si>
    <t>Léda Szalai</t>
  </si>
  <si>
    <t>Mirka</t>
  </si>
  <si>
    <t xml:space="preserve">Mirka </t>
  </si>
  <si>
    <t>Nikola Pálinská</t>
  </si>
  <si>
    <t>Félix Švarba</t>
  </si>
  <si>
    <t xml:space="preserve">Silvia </t>
  </si>
  <si>
    <t>Vanesa Vancikova</t>
  </si>
  <si>
    <t>Zoe Komaromy</t>
  </si>
  <si>
    <t>Tamara Kecskesova</t>
  </si>
  <si>
    <t>Alexandra Štefková</t>
  </si>
  <si>
    <t>Zuzana Kandová</t>
  </si>
  <si>
    <t>Hanna Hajnovičová</t>
  </si>
  <si>
    <t xml:space="preserve">Lara </t>
  </si>
  <si>
    <t>Adri</t>
  </si>
  <si>
    <t>Dominika</t>
  </si>
  <si>
    <t>Karin Sabadková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</si>
</sst>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60" x14ac:knownFonts="1">
    <font>
      <sz val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sz val="11"/>
      <color indexed="17"/>
      <name val="Calibri"/>
      <family val="2"/>
      <charset val="238"/>
    </font>
    <font>
      <b/>
      <sz val="11"/>
      <color indexed="9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sz val="11"/>
      <color indexed="60"/>
      <name val="Calibri"/>
      <family val="2"/>
      <charset val="238"/>
    </font>
    <font>
      <sz val="11"/>
      <color indexed="52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62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63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1"/>
      <color indexed="20"/>
      <name val="Calibri"/>
      <family val="2"/>
      <charset val="238"/>
    </font>
    <font>
      <sz val="10"/>
      <name val="Times New Roman"/>
      <family val="1"/>
      <charset val="238"/>
    </font>
    <font>
      <sz val="8"/>
      <name val="Times New Roman"/>
      <family val="1"/>
      <charset val="238"/>
    </font>
    <font>
      <sz val="7"/>
      <name val="Times New Roman"/>
      <family val="1"/>
      <charset val="238"/>
    </font>
    <font>
      <b/>
      <sz val="12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7"/>
      <name val="Times New Roman"/>
      <family val="1"/>
      <charset val="238"/>
    </font>
    <font>
      <b/>
      <sz val="14"/>
      <name val="Symbol"/>
      <family val="1"/>
      <charset val="2"/>
    </font>
    <font>
      <b/>
      <sz val="8"/>
      <name val="Times New Roman"/>
      <family val="1"/>
      <charset val="238"/>
    </font>
    <font>
      <sz val="10"/>
      <name val="Arial"/>
      <family val="2"/>
      <charset val="238"/>
    </font>
    <font>
      <b/>
      <sz val="11"/>
      <name val="Times New Roman"/>
      <family val="1"/>
      <charset val="238"/>
    </font>
    <font>
      <b/>
      <sz val="18"/>
      <name val="Times New Roman"/>
      <family val="1"/>
      <charset val="238"/>
    </font>
    <font>
      <b/>
      <sz val="14"/>
      <name val="Times New Roman"/>
      <family val="1"/>
      <charset val="238"/>
    </font>
    <font>
      <sz val="10"/>
      <color indexed="8"/>
      <name val="Times New Roman"/>
      <family val="1"/>
      <charset val="238"/>
    </font>
    <font>
      <b/>
      <sz val="10"/>
      <name val="Times New Roman"/>
      <family val="1"/>
    </font>
    <font>
      <sz val="10"/>
      <name val="Times New Roman"/>
      <family val="1"/>
      <charset val="238"/>
    </font>
    <font>
      <b/>
      <sz val="10"/>
      <name val="Times New Roman"/>
      <family val="1"/>
      <charset val="238"/>
    </font>
    <font>
      <sz val="10"/>
      <name val="Arial"/>
      <family val="2"/>
      <charset val="238"/>
    </font>
    <font>
      <sz val="10"/>
      <color indexed="8"/>
      <name val="Arial"/>
      <family val="2"/>
      <charset val="238"/>
    </font>
    <font>
      <sz val="12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charset val="238"/>
      <scheme val="minor"/>
    </font>
    <font>
      <b/>
      <sz val="12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b/>
      <sz val="11"/>
      <name val="Arial"/>
      <family val="2"/>
    </font>
    <font>
      <sz val="1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0"/>
      <name val="Arial"/>
      <family val="2"/>
      <charset val="238"/>
    </font>
    <font>
      <sz val="10"/>
      <color indexed="8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9"/>
      <name val="Arial"/>
      <family val="2"/>
      <charset val="238"/>
    </font>
    <font>
      <sz val="9"/>
      <color theme="1"/>
      <name val="Arial"/>
      <family val="2"/>
      <charset val="238"/>
    </font>
    <font>
      <sz val="9"/>
      <color indexed="8"/>
      <name val="Arial"/>
      <family val="2"/>
      <charset val="238"/>
    </font>
    <font>
      <sz val="11"/>
      <name val="Calibri"/>
      <family val="2"/>
      <charset val="238"/>
    </font>
    <font>
      <b/>
      <sz val="10"/>
      <name val="Calibri"/>
      <family val="2"/>
      <scheme val="minor"/>
    </font>
    <font>
      <sz val="10"/>
      <name val="Calibri"/>
      <family val="2"/>
    </font>
  </fonts>
  <fills count="31">
    <fill>
      <patternFill patternType="none"/>
    </fill>
    <fill>
      <patternFill patternType="gray125"/>
    </fill>
    <fill>
      <patternFill patternType="solid">
        <fgColor indexed="45"/>
        <bgColor indexed="29"/>
      </patternFill>
    </fill>
    <fill>
      <patternFill patternType="solid">
        <fgColor indexed="47"/>
        <bgColor indexed="22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0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8"/>
      </right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8">
    <xf numFmtId="0" fontId="0" fillId="0" borderId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9" borderId="0" applyNumberFormat="0" applyBorder="0" applyAlignment="0" applyProtection="0"/>
    <xf numFmtId="0" fontId="20" fillId="2" borderId="0" applyNumberFormat="0" applyBorder="0" applyAlignment="0" applyProtection="0"/>
    <xf numFmtId="0" fontId="17" fillId="10" borderId="1" applyNumberFormat="0" applyAlignment="0" applyProtection="0"/>
    <xf numFmtId="0" fontId="19" fillId="0" borderId="0" applyNumberFormat="0" applyFill="0" applyBorder="0" applyAlignment="0" applyProtection="0"/>
    <xf numFmtId="0" fontId="8" fillId="0" borderId="2" applyNumberFormat="0" applyFill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0" fillId="0" borderId="0" applyNumberFormat="0" applyFill="0" applyBorder="0" applyAlignment="0" applyProtection="0"/>
    <xf numFmtId="0" fontId="7" fillId="11" borderId="5" applyNumberFormat="0" applyAlignment="0" applyProtection="0"/>
    <xf numFmtId="0" fontId="16" fillId="3" borderId="1" applyNumberFormat="0" applyAlignment="0" applyProtection="0"/>
    <xf numFmtId="0" fontId="12" fillId="0" borderId="6" applyNumberFormat="0" applyFill="0" applyAlignment="0" applyProtection="0"/>
    <xf numFmtId="0" fontId="11" fillId="12" borderId="0" applyNumberFormat="0" applyBorder="0" applyAlignment="0" applyProtection="0"/>
    <xf numFmtId="0" fontId="29" fillId="13" borderId="7" applyNumberFormat="0" applyAlignment="0" applyProtection="0"/>
    <xf numFmtId="0" fontId="18" fillId="10" borderId="8" applyNumberFormat="0" applyAlignment="0" applyProtection="0"/>
    <xf numFmtId="0" fontId="29" fillId="0" borderId="0"/>
    <xf numFmtId="0" fontId="4" fillId="0" borderId="0"/>
    <xf numFmtId="0" fontId="37" fillId="0" borderId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18" borderId="0" applyNumberFormat="0" applyBorder="0" applyAlignment="0" applyProtection="0"/>
    <xf numFmtId="0" fontId="4" fillId="21" borderId="0" applyNumberFormat="0" applyBorder="0" applyAlignment="0" applyProtection="0"/>
    <xf numFmtId="0" fontId="4" fillId="24" borderId="0" applyNumberFormat="0" applyBorder="0" applyAlignment="0" applyProtection="0"/>
    <xf numFmtId="0" fontId="5" fillId="25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6" fillId="17" borderId="0" applyNumberFormat="0" applyBorder="0" applyAlignment="0" applyProtection="0"/>
    <xf numFmtId="0" fontId="39" fillId="0" borderId="0"/>
    <xf numFmtId="0" fontId="15" fillId="0" borderId="0" applyNumberFormat="0" applyFill="0" applyBorder="0" applyAlignment="0" applyProtection="0"/>
    <xf numFmtId="0" fontId="13" fillId="0" borderId="9" applyNumberFormat="0" applyFill="0" applyAlignment="0" applyProtection="0"/>
    <xf numFmtId="0" fontId="14" fillId="0" borderId="0" applyNumberFormat="0" applyFill="0" applyBorder="0" applyAlignment="0" applyProtection="0"/>
    <xf numFmtId="0" fontId="40" fillId="0" borderId="0"/>
    <xf numFmtId="0" fontId="41" fillId="0" borderId="0"/>
  </cellStyleXfs>
  <cellXfs count="437">
    <xf numFmtId="0" fontId="0" fillId="0" borderId="0" xfId="0"/>
    <xf numFmtId="0" fontId="58" fillId="0" borderId="69" xfId="0" applyFont="1" applyBorder="1" applyAlignment="1">
      <alignment horizontal="center"/>
    </xf>
    <xf numFmtId="0" fontId="43" fillId="0" borderId="64" xfId="0" applyFont="1" applyBorder="1" applyAlignment="1">
      <alignment horizontal="center"/>
    </xf>
    <xf numFmtId="0" fontId="0" fillId="0" borderId="0" xfId="0"/>
    <xf numFmtId="0" fontId="31" fillId="0" borderId="0" xfId="0" applyFont="1" applyAlignment="1">
      <alignment horizontal="center"/>
    </xf>
    <xf numFmtId="0" fontId="59" fillId="14" borderId="0" xfId="0" applyFont="1" applyFill="1" applyAlignment="1">
      <alignment horizontal="center"/>
    </xf>
    <xf numFmtId="0" fontId="43" fillId="0" borderId="69" xfId="0" applyFont="1" applyBorder="1" applyAlignment="1">
      <alignment horizontal="center"/>
    </xf>
    <xf numFmtId="0" fontId="21" fillId="0" borderId="0" xfId="0" applyFont="1"/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left"/>
    </xf>
    <xf numFmtId="164" fontId="21" fillId="0" borderId="0" xfId="0" applyNumberFormat="1" applyFont="1" applyAlignment="1">
      <alignment horizontal="right"/>
    </xf>
    <xf numFmtId="164" fontId="23" fillId="0" borderId="0" xfId="0" applyNumberFormat="1" applyFont="1" applyAlignment="1">
      <alignment horizontal="right"/>
    </xf>
    <xf numFmtId="2" fontId="21" fillId="0" borderId="0" xfId="0" applyNumberFormat="1" applyFont="1" applyAlignment="1">
      <alignment horizontal="right"/>
    </xf>
    <xf numFmtId="2" fontId="21" fillId="0" borderId="0" xfId="0" applyNumberFormat="1" applyFont="1"/>
    <xf numFmtId="0" fontId="23" fillId="0" borderId="0" xfId="0" applyFont="1"/>
    <xf numFmtId="0" fontId="24" fillId="0" borderId="0" xfId="0" applyFont="1" applyAlignment="1">
      <alignment horizontal="left"/>
    </xf>
    <xf numFmtId="0" fontId="25" fillId="0" borderId="0" xfId="0" applyFont="1"/>
    <xf numFmtId="0" fontId="25" fillId="0" borderId="0" xfId="0" applyFont="1" applyAlignment="1">
      <alignment horizontal="left"/>
    </xf>
    <xf numFmtId="2" fontId="23" fillId="0" borderId="0" xfId="0" applyNumberFormat="1" applyFont="1"/>
    <xf numFmtId="2" fontId="26" fillId="0" borderId="0" xfId="0" applyNumberFormat="1" applyFont="1"/>
    <xf numFmtId="2" fontId="25" fillId="0" borderId="0" xfId="0" applyNumberFormat="1" applyFont="1" applyAlignment="1">
      <alignment horizontal="right"/>
    </xf>
    <xf numFmtId="2" fontId="25" fillId="0" borderId="0" xfId="0" applyNumberFormat="1" applyFont="1"/>
    <xf numFmtId="14" fontId="25" fillId="0" borderId="0" xfId="0" applyNumberFormat="1" applyFont="1" applyAlignment="1">
      <alignment horizontal="left"/>
    </xf>
    <xf numFmtId="164" fontId="21" fillId="0" borderId="10" xfId="0" applyNumberFormat="1" applyFont="1" applyBorder="1" applyAlignment="1">
      <alignment horizontal="right"/>
    </xf>
    <xf numFmtId="164" fontId="23" fillId="0" borderId="11" xfId="0" applyNumberFormat="1" applyFont="1" applyBorder="1" applyAlignment="1">
      <alignment horizontal="right"/>
    </xf>
    <xf numFmtId="2" fontId="21" fillId="0" borderId="11" xfId="0" applyNumberFormat="1" applyFont="1" applyBorder="1" applyAlignment="1">
      <alignment horizontal="right"/>
    </xf>
    <xf numFmtId="164" fontId="21" fillId="0" borderId="11" xfId="0" applyNumberFormat="1" applyFont="1" applyBorder="1" applyAlignment="1">
      <alignment horizontal="right"/>
    </xf>
    <xf numFmtId="2" fontId="21" fillId="0" borderId="12" xfId="0" applyNumberFormat="1" applyFont="1" applyBorder="1"/>
    <xf numFmtId="2" fontId="21" fillId="0" borderId="11" xfId="0" applyNumberFormat="1" applyFont="1" applyBorder="1"/>
    <xf numFmtId="0" fontId="21" fillId="0" borderId="13" xfId="0" applyFont="1" applyBorder="1"/>
    <xf numFmtId="164" fontId="21" fillId="0" borderId="14" xfId="0" applyNumberFormat="1" applyFont="1" applyBorder="1" applyAlignment="1">
      <alignment horizontal="right"/>
    </xf>
    <xf numFmtId="2" fontId="21" fillId="0" borderId="15" xfId="0" applyNumberFormat="1" applyFont="1" applyBorder="1"/>
    <xf numFmtId="0" fontId="21" fillId="0" borderId="16" xfId="0" applyFont="1" applyBorder="1"/>
    <xf numFmtId="2" fontId="21" fillId="0" borderId="0" xfId="0" applyNumberFormat="1" applyFont="1" applyAlignment="1">
      <alignment horizontal="left"/>
    </xf>
    <xf numFmtId="0" fontId="22" fillId="0" borderId="0" xfId="0" applyFont="1"/>
    <xf numFmtId="164" fontId="22" fillId="0" borderId="0" xfId="0" applyNumberFormat="1" applyFont="1" applyAlignment="1">
      <alignment horizontal="right"/>
    </xf>
    <xf numFmtId="2" fontId="22" fillId="0" borderId="0" xfId="0" applyNumberFormat="1" applyFont="1" applyAlignment="1">
      <alignment horizontal="right"/>
    </xf>
    <xf numFmtId="2" fontId="28" fillId="0" borderId="0" xfId="0" applyNumberFormat="1" applyFont="1"/>
    <xf numFmtId="164" fontId="24" fillId="0" borderId="0" xfId="0" applyNumberFormat="1" applyFont="1" applyAlignment="1">
      <alignment horizontal="right"/>
    </xf>
    <xf numFmtId="0" fontId="30" fillId="0" borderId="0" xfId="0" applyFont="1" applyAlignment="1">
      <alignment horizontal="left"/>
    </xf>
    <xf numFmtId="164" fontId="25" fillId="0" borderId="0" xfId="0" applyNumberFormat="1" applyFont="1" applyAlignment="1">
      <alignment horizontal="right"/>
    </xf>
    <xf numFmtId="164" fontId="26" fillId="0" borderId="0" xfId="0" applyNumberFormat="1" applyFont="1" applyAlignment="1">
      <alignment horizontal="right"/>
    </xf>
    <xf numFmtId="0" fontId="21" fillId="0" borderId="0" xfId="0" applyFont="1" applyAlignment="1">
      <alignment horizontal="left"/>
    </xf>
    <xf numFmtId="165" fontId="25" fillId="0" borderId="0" xfId="0" applyNumberFormat="1" applyFont="1"/>
    <xf numFmtId="0" fontId="21" fillId="14" borderId="0" xfId="0" applyFont="1" applyFill="1"/>
    <xf numFmtId="0" fontId="22" fillId="14" borderId="0" xfId="0" applyFont="1" applyFill="1"/>
    <xf numFmtId="164" fontId="22" fillId="0" borderId="27" xfId="0" applyNumberFormat="1" applyFont="1" applyBorder="1" applyAlignment="1">
      <alignment horizontal="center"/>
    </xf>
    <xf numFmtId="164" fontId="23" fillId="0" borderId="35" xfId="0" applyNumberFormat="1" applyFont="1" applyBorder="1" applyAlignment="1">
      <alignment horizontal="center"/>
    </xf>
    <xf numFmtId="2" fontId="22" fillId="0" borderId="36" xfId="0" applyNumberFormat="1" applyFont="1" applyBorder="1" applyAlignment="1">
      <alignment horizontal="center"/>
    </xf>
    <xf numFmtId="2" fontId="22" fillId="0" borderId="37" xfId="0" applyNumberFormat="1" applyFont="1" applyBorder="1" applyAlignment="1">
      <alignment horizontal="center"/>
    </xf>
    <xf numFmtId="2" fontId="22" fillId="0" borderId="38" xfId="0" applyNumberFormat="1" applyFont="1" applyBorder="1" applyAlignment="1">
      <alignment horizontal="center"/>
    </xf>
    <xf numFmtId="164" fontId="22" fillId="0" borderId="28" xfId="0" applyNumberFormat="1" applyFont="1" applyBorder="1" applyAlignment="1">
      <alignment horizontal="center"/>
    </xf>
    <xf numFmtId="2" fontId="22" fillId="0" borderId="39" xfId="0" applyNumberFormat="1" applyFont="1" applyBorder="1" applyAlignment="1">
      <alignment horizontal="center"/>
    </xf>
    <xf numFmtId="0" fontId="22" fillId="0" borderId="42" xfId="0" applyFont="1" applyBorder="1"/>
    <xf numFmtId="0" fontId="22" fillId="0" borderId="35" xfId="0" applyFont="1" applyBorder="1"/>
    <xf numFmtId="0" fontId="22" fillId="0" borderId="27" xfId="0" applyFont="1" applyBorder="1" applyAlignment="1">
      <alignment horizontal="center"/>
    </xf>
    <xf numFmtId="0" fontId="22" fillId="0" borderId="38" xfId="0" applyFont="1" applyBorder="1" applyAlignment="1">
      <alignment horizontal="center"/>
    </xf>
    <xf numFmtId="0" fontId="22" fillId="0" borderId="37" xfId="0" applyFont="1" applyBorder="1" applyAlignment="1">
      <alignment horizontal="center"/>
    </xf>
    <xf numFmtId="164" fontId="23" fillId="0" borderId="38" xfId="0" applyNumberFormat="1" applyFont="1" applyBorder="1" applyAlignment="1">
      <alignment horizontal="center"/>
    </xf>
    <xf numFmtId="2" fontId="22" fillId="0" borderId="43" xfId="0" applyNumberFormat="1" applyFont="1" applyBorder="1" applyAlignment="1">
      <alignment horizontal="center"/>
    </xf>
    <xf numFmtId="2" fontId="22" fillId="0" borderId="43" xfId="0" applyNumberFormat="1" applyFont="1" applyBorder="1" applyAlignment="1">
      <alignment horizontal="right"/>
    </xf>
    <xf numFmtId="0" fontId="21" fillId="0" borderId="40" xfId="0" applyFont="1" applyBorder="1" applyAlignment="1">
      <alignment horizontal="center"/>
    </xf>
    <xf numFmtId="165" fontId="25" fillId="0" borderId="46" xfId="0" applyNumberFormat="1" applyFont="1" applyBorder="1"/>
    <xf numFmtId="2" fontId="28" fillId="0" borderId="44" xfId="0" applyNumberFormat="1" applyFont="1" applyBorder="1"/>
    <xf numFmtId="164" fontId="22" fillId="0" borderId="0" xfId="0" applyNumberFormat="1" applyFont="1" applyAlignment="1">
      <alignment horizontal="center"/>
    </xf>
    <xf numFmtId="164" fontId="23" fillId="0" borderId="0" xfId="0" applyNumberFormat="1" applyFont="1" applyAlignment="1">
      <alignment horizontal="center"/>
    </xf>
    <xf numFmtId="0" fontId="25" fillId="0" borderId="0" xfId="0" applyFont="1" applyAlignment="1">
      <alignment horizontal="center"/>
    </xf>
    <xf numFmtId="0" fontId="22" fillId="0" borderId="43" xfId="0" applyFont="1" applyBorder="1" applyAlignment="1">
      <alignment horizontal="center"/>
    </xf>
    <xf numFmtId="0" fontId="22" fillId="0" borderId="44" xfId="0" applyFont="1" applyBorder="1" applyAlignment="1">
      <alignment horizontal="left"/>
    </xf>
    <xf numFmtId="164" fontId="22" fillId="0" borderId="48" xfId="0" applyNumberFormat="1" applyFont="1" applyBorder="1" applyAlignment="1">
      <alignment horizontal="center"/>
    </xf>
    <xf numFmtId="164" fontId="23" fillId="0" borderId="43" xfId="0" applyNumberFormat="1" applyFont="1" applyBorder="1" applyAlignment="1">
      <alignment horizontal="center"/>
    </xf>
    <xf numFmtId="164" fontId="23" fillId="0" borderId="41" xfId="0" applyNumberFormat="1" applyFont="1" applyBorder="1" applyAlignment="1">
      <alignment horizontal="center"/>
    </xf>
    <xf numFmtId="164" fontId="22" fillId="0" borderId="43" xfId="0" applyNumberFormat="1" applyFont="1" applyBorder="1" applyAlignment="1">
      <alignment horizontal="center"/>
    </xf>
    <xf numFmtId="164" fontId="21" fillId="0" borderId="0" xfId="0" applyNumberFormat="1" applyFont="1" applyAlignment="1">
      <alignment horizontal="left"/>
    </xf>
    <xf numFmtId="0" fontId="25" fillId="0" borderId="29" xfId="0" applyFont="1" applyBorder="1"/>
    <xf numFmtId="0" fontId="32" fillId="0" borderId="30" xfId="0" applyFont="1" applyBorder="1"/>
    <xf numFmtId="0" fontId="34" fillId="0" borderId="45" xfId="0" applyFont="1" applyBorder="1"/>
    <xf numFmtId="0" fontId="34" fillId="0" borderId="33" xfId="0" applyFont="1" applyBorder="1"/>
    <xf numFmtId="0" fontId="21" fillId="0" borderId="33" xfId="0" applyFont="1" applyBorder="1"/>
    <xf numFmtId="0" fontId="27" fillId="0" borderId="49" xfId="0" applyFont="1" applyBorder="1"/>
    <xf numFmtId="0" fontId="35" fillId="0" borderId="0" xfId="0" applyFont="1" applyAlignment="1">
      <alignment horizontal="center"/>
    </xf>
    <xf numFmtId="0" fontId="35" fillId="0" borderId="0" xfId="0" applyFont="1"/>
    <xf numFmtId="164" fontId="35" fillId="0" borderId="0" xfId="0" applyNumberFormat="1" applyFont="1" applyAlignment="1">
      <alignment horizontal="right"/>
    </xf>
    <xf numFmtId="0" fontId="36" fillId="0" borderId="0" xfId="0" applyFont="1"/>
    <xf numFmtId="0" fontId="36" fillId="0" borderId="0" xfId="0" applyFont="1" applyAlignment="1">
      <alignment horizontal="left"/>
    </xf>
    <xf numFmtId="0" fontId="35" fillId="0" borderId="0" xfId="0" applyFont="1" applyAlignment="1">
      <alignment horizontal="left"/>
    </xf>
    <xf numFmtId="164" fontId="36" fillId="0" borderId="0" xfId="0" applyNumberFormat="1" applyFont="1" applyAlignment="1">
      <alignment horizontal="right"/>
    </xf>
    <xf numFmtId="0" fontId="25" fillId="0" borderId="46" xfId="0" applyFont="1" applyBorder="1" applyAlignment="1">
      <alignment horizontal="center"/>
    </xf>
    <xf numFmtId="0" fontId="22" fillId="0" borderId="26" xfId="0" applyFont="1" applyBorder="1"/>
    <xf numFmtId="0" fontId="22" fillId="0" borderId="48" xfId="0" applyFont="1" applyBorder="1" applyAlignment="1">
      <alignment horizontal="center"/>
    </xf>
    <xf numFmtId="0" fontId="33" fillId="14" borderId="46" xfId="0" applyFont="1" applyFill="1" applyBorder="1"/>
    <xf numFmtId="0" fontId="34" fillId="0" borderId="46" xfId="0" applyFont="1" applyBorder="1" applyAlignment="1">
      <alignment horizontal="center"/>
    </xf>
    <xf numFmtId="0" fontId="25" fillId="0" borderId="30" xfId="0" applyFont="1" applyBorder="1"/>
    <xf numFmtId="0" fontId="32" fillId="0" borderId="32" xfId="0" applyFont="1" applyBorder="1"/>
    <xf numFmtId="0" fontId="21" fillId="0" borderId="40" xfId="0" applyFont="1" applyBorder="1"/>
    <xf numFmtId="2" fontId="21" fillId="0" borderId="31" xfId="0" applyNumberFormat="1" applyFont="1" applyBorder="1"/>
    <xf numFmtId="2" fontId="21" fillId="0" borderId="34" xfId="0" applyNumberFormat="1" applyFont="1" applyBorder="1"/>
    <xf numFmtId="2" fontId="21" fillId="0" borderId="55" xfId="0" applyNumberFormat="1" applyFont="1" applyBorder="1"/>
    <xf numFmtId="2" fontId="21" fillId="0" borderId="54" xfId="0" applyNumberFormat="1" applyFont="1" applyBorder="1"/>
    <xf numFmtId="0" fontId="21" fillId="0" borderId="53" xfId="0" applyFont="1" applyBorder="1"/>
    <xf numFmtId="0" fontId="28" fillId="0" borderId="42" xfId="0" applyFont="1" applyBorder="1"/>
    <xf numFmtId="2" fontId="28" fillId="0" borderId="37" xfId="0" applyNumberFormat="1" applyFont="1" applyBorder="1" applyAlignment="1">
      <alignment horizontal="center"/>
    </xf>
    <xf numFmtId="2" fontId="28" fillId="0" borderId="38" xfId="0" applyNumberFormat="1" applyFont="1" applyBorder="1" applyAlignment="1">
      <alignment horizontal="center"/>
    </xf>
    <xf numFmtId="0" fontId="25" fillId="0" borderId="56" xfId="0" applyFont="1" applyBorder="1"/>
    <xf numFmtId="0" fontId="40" fillId="0" borderId="0" xfId="0" applyFont="1" applyAlignment="1">
      <alignment horizontal="center"/>
    </xf>
    <xf numFmtId="0" fontId="40" fillId="0" borderId="0" xfId="0" applyFont="1"/>
    <xf numFmtId="0" fontId="42" fillId="0" borderId="0" xfId="0" applyFont="1" applyAlignment="1">
      <alignment horizontal="left"/>
    </xf>
    <xf numFmtId="2" fontId="40" fillId="0" borderId="0" xfId="0" applyNumberFormat="1" applyFont="1"/>
    <xf numFmtId="0" fontId="43" fillId="0" borderId="0" xfId="0" applyFont="1"/>
    <xf numFmtId="0" fontId="44" fillId="0" borderId="0" xfId="0" applyFont="1"/>
    <xf numFmtId="0" fontId="45" fillId="0" borderId="0" xfId="0" applyFont="1" applyAlignment="1">
      <alignment horizontal="left"/>
    </xf>
    <xf numFmtId="2" fontId="43" fillId="0" borderId="0" xfId="0" applyNumberFormat="1" applyFont="1"/>
    <xf numFmtId="14" fontId="43" fillId="0" borderId="0" xfId="0" applyNumberFormat="1" applyFont="1" applyAlignment="1">
      <alignment horizontal="left"/>
    </xf>
    <xf numFmtId="2" fontId="40" fillId="0" borderId="52" xfId="0" applyNumberFormat="1" applyFont="1" applyBorder="1"/>
    <xf numFmtId="2" fontId="40" fillId="0" borderId="50" xfId="0" applyNumberFormat="1" applyFont="1" applyBorder="1"/>
    <xf numFmtId="2" fontId="40" fillId="0" borderId="27" xfId="0" applyNumberFormat="1" applyFont="1" applyBorder="1"/>
    <xf numFmtId="0" fontId="40" fillId="0" borderId="53" xfId="0" applyFont="1" applyBorder="1"/>
    <xf numFmtId="2" fontId="40" fillId="0" borderId="54" xfId="0" applyNumberFormat="1" applyFont="1" applyBorder="1"/>
    <xf numFmtId="2" fontId="40" fillId="0" borderId="15" xfId="0" applyNumberFormat="1" applyFont="1" applyBorder="1"/>
    <xf numFmtId="0" fontId="40" fillId="0" borderId="16" xfId="0" applyFont="1" applyBorder="1"/>
    <xf numFmtId="0" fontId="46" fillId="0" borderId="20" xfId="0" applyFont="1" applyBorder="1"/>
    <xf numFmtId="0" fontId="48" fillId="14" borderId="21" xfId="22" applyFont="1" applyFill="1" applyBorder="1" applyAlignment="1">
      <alignment horizontal="center"/>
    </xf>
    <xf numFmtId="0" fontId="48" fillId="14" borderId="20" xfId="22" applyFont="1" applyFill="1" applyBorder="1" applyAlignment="1">
      <alignment horizontal="center"/>
    </xf>
    <xf numFmtId="0" fontId="48" fillId="14" borderId="22" xfId="22" applyFont="1" applyFill="1" applyBorder="1" applyAlignment="1">
      <alignment horizontal="center"/>
    </xf>
    <xf numFmtId="0" fontId="47" fillId="0" borderId="21" xfId="0" applyFont="1" applyBorder="1" applyAlignment="1">
      <alignment horizontal="center" wrapText="1"/>
    </xf>
    <xf numFmtId="0" fontId="47" fillId="0" borderId="20" xfId="0" applyFont="1" applyBorder="1" applyAlignment="1">
      <alignment horizontal="center" wrapText="1"/>
    </xf>
    <xf numFmtId="0" fontId="47" fillId="0" borderId="58" xfId="0" applyFont="1" applyBorder="1" applyAlignment="1">
      <alignment horizontal="center" wrapText="1"/>
    </xf>
    <xf numFmtId="0" fontId="47" fillId="0" borderId="22" xfId="0" applyFont="1" applyBorder="1" applyAlignment="1">
      <alignment horizontal="center" wrapText="1"/>
    </xf>
    <xf numFmtId="0" fontId="46" fillId="0" borderId="21" xfId="0" applyFont="1" applyBorder="1" applyAlignment="1">
      <alignment horizontal="center" wrapText="1"/>
    </xf>
    <xf numFmtId="0" fontId="46" fillId="0" borderId="20" xfId="0" applyFont="1" applyBorder="1" applyAlignment="1">
      <alignment horizontal="center" wrapText="1"/>
    </xf>
    <xf numFmtId="0" fontId="46" fillId="0" borderId="57" xfId="0" applyFont="1" applyBorder="1" applyAlignment="1">
      <alignment horizontal="center" wrapText="1"/>
    </xf>
    <xf numFmtId="0" fontId="46" fillId="0" borderId="22" xfId="0" applyFont="1" applyBorder="1" applyAlignment="1">
      <alignment horizontal="center" wrapText="1"/>
    </xf>
    <xf numFmtId="0" fontId="48" fillId="0" borderId="0" xfId="22" applyFont="1" applyAlignment="1">
      <alignment horizontal="center"/>
    </xf>
    <xf numFmtId="2" fontId="46" fillId="0" borderId="51" xfId="0" applyNumberFormat="1" applyFont="1" applyBorder="1" applyAlignment="1">
      <alignment horizontal="center"/>
    </xf>
    <xf numFmtId="2" fontId="46" fillId="0" borderId="47" xfId="0" applyNumberFormat="1" applyFont="1" applyBorder="1" applyAlignment="1">
      <alignment horizontal="center"/>
    </xf>
    <xf numFmtId="0" fontId="49" fillId="0" borderId="30" xfId="0" applyFont="1" applyBorder="1"/>
    <xf numFmtId="0" fontId="49" fillId="0" borderId="19" xfId="0" applyFont="1" applyBorder="1"/>
    <xf numFmtId="0" fontId="49" fillId="0" borderId="11" xfId="0" applyFont="1" applyBorder="1" applyAlignment="1">
      <alignment horizontal="center"/>
    </xf>
    <xf numFmtId="0" fontId="49" fillId="0" borderId="18" xfId="0" applyFont="1" applyBorder="1" applyAlignment="1">
      <alignment horizontal="center"/>
    </xf>
    <xf numFmtId="2" fontId="49" fillId="0" borderId="51" xfId="0" applyNumberFormat="1" applyFont="1" applyBorder="1" applyAlignment="1">
      <alignment horizontal="center"/>
    </xf>
    <xf numFmtId="2" fontId="49" fillId="0" borderId="47" xfId="0" applyNumberFormat="1" applyFont="1" applyBorder="1" applyAlignment="1">
      <alignment horizontal="center"/>
    </xf>
    <xf numFmtId="2" fontId="49" fillId="0" borderId="0" xfId="0" applyNumberFormat="1" applyFont="1" applyAlignment="1">
      <alignment horizontal="center"/>
    </xf>
    <xf numFmtId="165" fontId="49" fillId="14" borderId="0" xfId="0" applyNumberFormat="1" applyFont="1" applyFill="1" applyAlignment="1">
      <alignment horizontal="center"/>
    </xf>
    <xf numFmtId="0" fontId="36" fillId="0" borderId="0" xfId="0" applyFont="1" applyAlignment="1">
      <alignment horizontal="center"/>
    </xf>
    <xf numFmtId="164" fontId="21" fillId="0" borderId="0" xfId="0" applyNumberFormat="1" applyFont="1" applyAlignment="1">
      <alignment horizontal="center"/>
    </xf>
    <xf numFmtId="0" fontId="49" fillId="0" borderId="17" xfId="0" applyFont="1" applyBorder="1"/>
    <xf numFmtId="2" fontId="40" fillId="0" borderId="0" xfId="0" applyNumberFormat="1" applyFont="1" applyAlignment="1">
      <alignment horizontal="center"/>
    </xf>
    <xf numFmtId="2" fontId="43" fillId="0" borderId="0" xfId="0" applyNumberFormat="1" applyFont="1" applyAlignment="1">
      <alignment horizontal="center"/>
    </xf>
    <xf numFmtId="2" fontId="40" fillId="0" borderId="52" xfId="0" applyNumberFormat="1" applyFont="1" applyBorder="1" applyAlignment="1">
      <alignment horizontal="center"/>
    </xf>
    <xf numFmtId="2" fontId="21" fillId="0" borderId="54" xfId="0" applyNumberFormat="1" applyFont="1" applyBorder="1" applyAlignment="1">
      <alignment horizontal="center"/>
    </xf>
    <xf numFmtId="2" fontId="21" fillId="0" borderId="0" xfId="0" applyNumberFormat="1" applyFont="1" applyAlignment="1">
      <alignment horizontal="center"/>
    </xf>
    <xf numFmtId="2" fontId="50" fillId="0" borderId="0" xfId="0" applyNumberFormat="1" applyFont="1" applyAlignment="1">
      <alignment horizontal="center"/>
    </xf>
    <xf numFmtId="2" fontId="50" fillId="0" borderId="52" xfId="0" applyNumberFormat="1" applyFont="1" applyBorder="1" applyAlignment="1">
      <alignment horizontal="center"/>
    </xf>
    <xf numFmtId="2" fontId="50" fillId="0" borderId="54" xfId="0" applyNumberFormat="1" applyFont="1" applyBorder="1" applyAlignment="1">
      <alignment horizontal="center"/>
    </xf>
    <xf numFmtId="2" fontId="25" fillId="0" borderId="54" xfId="0" applyNumberFormat="1" applyFont="1" applyBorder="1" applyAlignment="1">
      <alignment horizontal="center"/>
    </xf>
    <xf numFmtId="2" fontId="25" fillId="0" borderId="0" xfId="0" applyNumberFormat="1" applyFont="1" applyAlignment="1">
      <alignment horizontal="center"/>
    </xf>
    <xf numFmtId="0" fontId="44" fillId="0" borderId="0" xfId="0" applyFont="1" applyAlignment="1">
      <alignment horizontal="center"/>
    </xf>
    <xf numFmtId="2" fontId="40" fillId="0" borderId="50" xfId="0" applyNumberFormat="1" applyFont="1" applyBorder="1" applyAlignment="1">
      <alignment horizontal="center"/>
    </xf>
    <xf numFmtId="2" fontId="40" fillId="0" borderId="15" xfId="0" applyNumberFormat="1" applyFont="1" applyBorder="1" applyAlignment="1">
      <alignment horizontal="center"/>
    </xf>
    <xf numFmtId="2" fontId="21" fillId="0" borderId="15" xfId="0" applyNumberFormat="1" applyFont="1" applyBorder="1" applyAlignment="1">
      <alignment horizontal="center"/>
    </xf>
    <xf numFmtId="2" fontId="40" fillId="0" borderId="27" xfId="0" applyNumberFormat="1" applyFont="1" applyBorder="1" applyAlignment="1">
      <alignment horizontal="center"/>
    </xf>
    <xf numFmtId="0" fontId="49" fillId="14" borderId="61" xfId="0" applyFont="1" applyFill="1" applyBorder="1" applyAlignment="1">
      <alignment horizontal="center" vertical="center"/>
    </xf>
    <xf numFmtId="0" fontId="49" fillId="14" borderId="62" xfId="0" applyFont="1" applyFill="1" applyBorder="1" applyAlignment="1">
      <alignment horizontal="center" vertical="center"/>
    </xf>
    <xf numFmtId="0" fontId="49" fillId="14" borderId="63" xfId="0" applyFont="1" applyFill="1" applyBorder="1" applyAlignment="1">
      <alignment horizontal="center" vertical="center"/>
    </xf>
    <xf numFmtId="0" fontId="49" fillId="0" borderId="62" xfId="0" applyFont="1" applyBorder="1" applyAlignment="1">
      <alignment horizontal="center"/>
    </xf>
    <xf numFmtId="0" fontId="28" fillId="0" borderId="35" xfId="0" applyFont="1" applyBorder="1"/>
    <xf numFmtId="0" fontId="28" fillId="0" borderId="35" xfId="0" applyFont="1" applyBorder="1" applyAlignment="1">
      <alignment horizontal="center"/>
    </xf>
    <xf numFmtId="0" fontId="49" fillId="14" borderId="61" xfId="0" applyFont="1" applyFill="1" applyBorder="1" applyAlignment="1">
      <alignment horizontal="center"/>
    </xf>
    <xf numFmtId="0" fontId="49" fillId="14" borderId="62" xfId="0" applyFont="1" applyFill="1" applyBorder="1" applyAlignment="1">
      <alignment horizontal="center"/>
    </xf>
    <xf numFmtId="2" fontId="21" fillId="0" borderId="55" xfId="0" applyNumberFormat="1" applyFont="1" applyBorder="1" applyAlignment="1">
      <alignment horizontal="center"/>
    </xf>
    <xf numFmtId="2" fontId="21" fillId="0" borderId="34" xfId="0" applyNumberFormat="1" applyFont="1" applyBorder="1" applyAlignment="1">
      <alignment horizontal="center"/>
    </xf>
    <xf numFmtId="2" fontId="21" fillId="0" borderId="31" xfId="0" applyNumberFormat="1" applyFont="1" applyBorder="1" applyAlignment="1">
      <alignment horizontal="center"/>
    </xf>
    <xf numFmtId="0" fontId="40" fillId="0" borderId="53" xfId="0" applyFont="1" applyBorder="1" applyAlignment="1">
      <alignment horizontal="center"/>
    </xf>
    <xf numFmtId="0" fontId="21" fillId="0" borderId="16" xfId="0" applyFont="1" applyBorder="1" applyAlignment="1">
      <alignment horizontal="center"/>
    </xf>
    <xf numFmtId="0" fontId="25" fillId="0" borderId="29" xfId="0" applyFont="1" applyBorder="1" applyAlignment="1">
      <alignment horizontal="center"/>
    </xf>
    <xf numFmtId="0" fontId="32" fillId="0" borderId="30" xfId="0" applyFont="1" applyBorder="1" applyAlignment="1">
      <alignment horizontal="center"/>
    </xf>
    <xf numFmtId="0" fontId="32" fillId="0" borderId="32" xfId="0" applyFont="1" applyBorder="1" applyAlignment="1">
      <alignment horizontal="center"/>
    </xf>
    <xf numFmtId="0" fontId="49" fillId="0" borderId="30" xfId="0" applyFont="1" applyBorder="1" applyAlignment="1">
      <alignment horizontal="center"/>
    </xf>
    <xf numFmtId="0" fontId="49" fillId="0" borderId="65" xfId="0" applyFont="1" applyBorder="1" applyAlignment="1">
      <alignment horizontal="center"/>
    </xf>
    <xf numFmtId="0" fontId="49" fillId="14" borderId="69" xfId="0" applyFont="1" applyFill="1" applyBorder="1" applyAlignment="1">
      <alignment horizontal="center"/>
    </xf>
    <xf numFmtId="0" fontId="49" fillId="0" borderId="69" xfId="0" applyFont="1" applyBorder="1" applyAlignment="1">
      <alignment horizontal="center"/>
    </xf>
    <xf numFmtId="0" fontId="28" fillId="0" borderId="38" xfId="0" applyFont="1" applyBorder="1" applyAlignment="1">
      <alignment horizontal="center"/>
    </xf>
    <xf numFmtId="0" fontId="47" fillId="0" borderId="22" xfId="0" applyFont="1" applyBorder="1" applyAlignment="1">
      <alignment horizontal="center"/>
    </xf>
    <xf numFmtId="0" fontId="47" fillId="0" borderId="20" xfId="0" applyFont="1" applyBorder="1" applyAlignment="1">
      <alignment horizontal="center"/>
    </xf>
    <xf numFmtId="0" fontId="51" fillId="14" borderId="20" xfId="22" applyFont="1" applyFill="1" applyBorder="1" applyAlignment="1">
      <alignment horizontal="center"/>
    </xf>
    <xf numFmtId="0" fontId="51" fillId="0" borderId="21" xfId="46" applyFont="1" applyBorder="1" applyAlignment="1">
      <alignment horizontal="center"/>
    </xf>
    <xf numFmtId="0" fontId="51" fillId="0" borderId="20" xfId="46" applyFont="1" applyBorder="1" applyAlignment="1">
      <alignment horizontal="center"/>
    </xf>
    <xf numFmtId="0" fontId="51" fillId="0" borderId="21" xfId="22" applyFont="1" applyBorder="1" applyAlignment="1">
      <alignment horizontal="center"/>
    </xf>
    <xf numFmtId="0" fontId="51" fillId="0" borderId="20" xfId="22" applyFont="1" applyBorder="1" applyAlignment="1">
      <alignment horizontal="center"/>
    </xf>
    <xf numFmtId="0" fontId="51" fillId="0" borderId="57" xfId="46" applyFont="1" applyBorder="1" applyAlignment="1">
      <alignment horizontal="center"/>
    </xf>
    <xf numFmtId="0" fontId="47" fillId="0" borderId="57" xfId="0" applyFont="1" applyBorder="1" applyAlignment="1">
      <alignment horizontal="center" wrapText="1"/>
    </xf>
    <xf numFmtId="0" fontId="51" fillId="0" borderId="22" xfId="22" applyFont="1" applyBorder="1" applyAlignment="1">
      <alignment horizontal="center"/>
    </xf>
    <xf numFmtId="0" fontId="47" fillId="0" borderId="21" xfId="22" applyFont="1" applyBorder="1" applyAlignment="1">
      <alignment horizontal="center"/>
    </xf>
    <xf numFmtId="0" fontId="47" fillId="0" borderId="20" xfId="22" applyFont="1" applyBorder="1" applyAlignment="1">
      <alignment horizontal="center"/>
    </xf>
    <xf numFmtId="0" fontId="49" fillId="0" borderId="73" xfId="0" applyFont="1" applyBorder="1" applyAlignment="1">
      <alignment horizontal="center"/>
    </xf>
    <xf numFmtId="0" fontId="47" fillId="14" borderId="75" xfId="0" applyFont="1" applyFill="1" applyBorder="1" applyAlignment="1">
      <alignment horizontal="center"/>
    </xf>
    <xf numFmtId="0" fontId="47" fillId="0" borderId="76" xfId="0" applyFont="1" applyBorder="1" applyAlignment="1">
      <alignment horizontal="center"/>
    </xf>
    <xf numFmtId="0" fontId="51" fillId="14" borderId="76" xfId="22" applyFont="1" applyFill="1" applyBorder="1" applyAlignment="1">
      <alignment horizontal="center"/>
    </xf>
    <xf numFmtId="0" fontId="47" fillId="0" borderId="76" xfId="0" applyFont="1" applyBorder="1" applyAlignment="1">
      <alignment horizontal="center" wrapText="1"/>
    </xf>
    <xf numFmtId="0" fontId="49" fillId="14" borderId="29" xfId="0" applyFont="1" applyFill="1" applyBorder="1" applyAlignment="1">
      <alignment horizontal="center" vertical="center"/>
    </xf>
    <xf numFmtId="0" fontId="52" fillId="0" borderId="0" xfId="0" applyFont="1"/>
    <xf numFmtId="0" fontId="27" fillId="0" borderId="77" xfId="0" applyFont="1" applyBorder="1" applyAlignment="1">
      <alignment horizontal="center" vertical="center"/>
    </xf>
    <xf numFmtId="0" fontId="46" fillId="0" borderId="23" xfId="0" applyFont="1" applyBorder="1" applyAlignment="1">
      <alignment horizontal="center"/>
    </xf>
    <xf numFmtId="0" fontId="46" fillId="0" borderId="24" xfId="0" applyFont="1" applyBorder="1" applyAlignment="1">
      <alignment horizontal="center"/>
    </xf>
    <xf numFmtId="0" fontId="46" fillId="0" borderId="0" xfId="0" applyFont="1" applyAlignment="1">
      <alignment horizontal="center"/>
    </xf>
    <xf numFmtId="0" fontId="0" fillId="0" borderId="21" xfId="0" applyBorder="1" applyAlignment="1">
      <alignment horizontal="center"/>
    </xf>
    <xf numFmtId="0" fontId="0" fillId="0" borderId="20" xfId="0" applyBorder="1" applyAlignment="1">
      <alignment horizontal="center"/>
    </xf>
    <xf numFmtId="0" fontId="38" fillId="14" borderId="20" xfId="22" applyFont="1" applyFill="1" applyBorder="1" applyAlignment="1">
      <alignment horizontal="center"/>
    </xf>
    <xf numFmtId="0" fontId="0" fillId="0" borderId="20" xfId="0" applyBorder="1" applyAlignment="1">
      <alignment horizontal="center" wrapText="1"/>
    </xf>
    <xf numFmtId="0" fontId="0" fillId="0" borderId="22" xfId="0" applyBorder="1" applyAlignment="1">
      <alignment horizontal="center"/>
    </xf>
    <xf numFmtId="0" fontId="38" fillId="14" borderId="22" xfId="22" applyFont="1" applyFill="1" applyBorder="1" applyAlignment="1">
      <alignment horizontal="center"/>
    </xf>
    <xf numFmtId="0" fontId="0" fillId="0" borderId="22" xfId="0" applyBorder="1" applyAlignment="1">
      <alignment horizontal="center" wrapText="1"/>
    </xf>
    <xf numFmtId="0" fontId="47" fillId="0" borderId="23" xfId="42" applyFont="1" applyBorder="1" applyAlignment="1">
      <alignment horizontal="center"/>
    </xf>
    <xf numFmtId="0" fontId="47" fillId="0" borderId="24" xfId="42" applyFont="1" applyBorder="1" applyAlignment="1">
      <alignment horizontal="center"/>
    </xf>
    <xf numFmtId="0" fontId="46" fillId="0" borderId="22" xfId="0" applyFont="1" applyBorder="1"/>
    <xf numFmtId="2" fontId="47" fillId="0" borderId="20" xfId="0" applyNumberFormat="1" applyFont="1" applyBorder="1" applyAlignment="1">
      <alignment horizontal="center"/>
    </xf>
    <xf numFmtId="165" fontId="53" fillId="14" borderId="21" xfId="0" applyNumberFormat="1" applyFont="1" applyFill="1" applyBorder="1" applyAlignment="1">
      <alignment horizontal="center"/>
    </xf>
    <xf numFmtId="165" fontId="53" fillId="14" borderId="20" xfId="0" applyNumberFormat="1" applyFont="1" applyFill="1" applyBorder="1" applyAlignment="1">
      <alignment horizontal="center"/>
    </xf>
    <xf numFmtId="0" fontId="53" fillId="0" borderId="62" xfId="0" applyFont="1" applyBorder="1" applyAlignment="1">
      <alignment horizontal="center"/>
    </xf>
    <xf numFmtId="0" fontId="53" fillId="14" borderId="69" xfId="0" applyFont="1" applyFill="1" applyBorder="1" applyAlignment="1">
      <alignment horizontal="center"/>
    </xf>
    <xf numFmtId="0" fontId="53" fillId="14" borderId="61" xfId="0" applyFont="1" applyFill="1" applyBorder="1" applyAlignment="1">
      <alignment horizontal="center"/>
    </xf>
    <xf numFmtId="0" fontId="53" fillId="14" borderId="62" xfId="0" applyFont="1" applyFill="1" applyBorder="1" applyAlignment="1">
      <alignment horizontal="center"/>
    </xf>
    <xf numFmtId="0" fontId="53" fillId="14" borderId="65" xfId="0" applyFont="1" applyFill="1" applyBorder="1" applyAlignment="1">
      <alignment horizontal="center"/>
    </xf>
    <xf numFmtId="0" fontId="53" fillId="14" borderId="63" xfId="0" applyFont="1" applyFill="1" applyBorder="1" applyAlignment="1">
      <alignment horizontal="center"/>
    </xf>
    <xf numFmtId="0" fontId="49" fillId="0" borderId="67" xfId="0" applyFont="1" applyBorder="1" applyAlignment="1">
      <alignment horizontal="center"/>
    </xf>
    <xf numFmtId="0" fontId="53" fillId="14" borderId="68" xfId="0" applyFont="1" applyFill="1" applyBorder="1" applyAlignment="1">
      <alignment horizontal="center"/>
    </xf>
    <xf numFmtId="0" fontId="46" fillId="0" borderId="0" xfId="42" applyFont="1" applyAlignment="1">
      <alignment horizontal="center"/>
    </xf>
    <xf numFmtId="0" fontId="47" fillId="14" borderId="0" xfId="0" applyFont="1" applyFill="1"/>
    <xf numFmtId="2" fontId="47" fillId="0" borderId="58" xfId="0" applyNumberFormat="1" applyFont="1" applyBorder="1" applyAlignment="1">
      <alignment horizontal="center"/>
    </xf>
    <xf numFmtId="0" fontId="49" fillId="0" borderId="74" xfId="0" applyFont="1" applyBorder="1" applyAlignment="1">
      <alignment horizontal="center"/>
    </xf>
    <xf numFmtId="0" fontId="49" fillId="0" borderId="72" xfId="0" applyFont="1" applyBorder="1" applyAlignment="1">
      <alignment horizontal="center"/>
    </xf>
    <xf numFmtId="0" fontId="53" fillId="0" borderId="69" xfId="0" applyFont="1" applyBorder="1" applyAlignment="1">
      <alignment horizontal="center"/>
    </xf>
    <xf numFmtId="0" fontId="28" fillId="0" borderId="18" xfId="0" applyFont="1" applyBorder="1" applyAlignment="1">
      <alignment horizontal="center"/>
    </xf>
    <xf numFmtId="2" fontId="28" fillId="0" borderId="51" xfId="0" applyNumberFormat="1" applyFont="1" applyBorder="1" applyAlignment="1">
      <alignment horizontal="center"/>
    </xf>
    <xf numFmtId="2" fontId="28" fillId="0" borderId="47" xfId="0" applyNumberFormat="1" applyFont="1" applyBorder="1" applyAlignment="1">
      <alignment horizontal="center"/>
    </xf>
    <xf numFmtId="0" fontId="28" fillId="0" borderId="66" xfId="0" applyFont="1" applyBorder="1" applyAlignment="1">
      <alignment horizontal="center"/>
    </xf>
    <xf numFmtId="0" fontId="49" fillId="0" borderId="84" xfId="0" applyFont="1" applyBorder="1" applyAlignment="1">
      <alignment horizontal="center"/>
    </xf>
    <xf numFmtId="2" fontId="49" fillId="0" borderId="46" xfId="0" applyNumberFormat="1" applyFont="1" applyBorder="1" applyAlignment="1">
      <alignment horizontal="center"/>
    </xf>
    <xf numFmtId="0" fontId="46" fillId="0" borderId="21" xfId="0" applyFont="1" applyBorder="1"/>
    <xf numFmtId="0" fontId="49" fillId="0" borderId="61" xfId="0" applyFont="1" applyBorder="1" applyAlignment="1">
      <alignment horizontal="center"/>
    </xf>
    <xf numFmtId="0" fontId="46" fillId="0" borderId="20" xfId="0" applyFont="1" applyBorder="1" applyAlignment="1">
      <alignment horizontal="center"/>
    </xf>
    <xf numFmtId="0" fontId="46" fillId="0" borderId="58" xfId="0" applyFont="1" applyBorder="1" applyAlignment="1">
      <alignment horizontal="center"/>
    </xf>
    <xf numFmtId="0" fontId="46" fillId="0" borderId="58" xfId="0" applyFont="1" applyBorder="1" applyAlignment="1">
      <alignment horizontal="center" wrapText="1"/>
    </xf>
    <xf numFmtId="0" fontId="46" fillId="0" borderId="22" xfId="0" applyFont="1" applyBorder="1" applyAlignment="1">
      <alignment horizontal="center"/>
    </xf>
    <xf numFmtId="2" fontId="46" fillId="0" borderId="21" xfId="0" applyNumberFormat="1" applyFont="1" applyBorder="1" applyAlignment="1">
      <alignment horizontal="center"/>
    </xf>
    <xf numFmtId="2" fontId="46" fillId="14" borderId="21" xfId="0" applyNumberFormat="1" applyFont="1" applyFill="1" applyBorder="1" applyAlignment="1">
      <alignment horizontal="center"/>
    </xf>
    <xf numFmtId="2" fontId="46" fillId="0" borderId="20" xfId="0" applyNumberFormat="1" applyFont="1" applyBorder="1" applyAlignment="1">
      <alignment horizontal="center"/>
    </xf>
    <xf numFmtId="2" fontId="46" fillId="14" borderId="20" xfId="0" applyNumberFormat="1" applyFont="1" applyFill="1" applyBorder="1" applyAlignment="1">
      <alignment horizontal="center"/>
    </xf>
    <xf numFmtId="2" fontId="46" fillId="0" borderId="58" xfId="0" applyNumberFormat="1" applyFont="1" applyBorder="1" applyAlignment="1">
      <alignment horizontal="center"/>
    </xf>
    <xf numFmtId="2" fontId="46" fillId="14" borderId="58" xfId="0" applyNumberFormat="1" applyFont="1" applyFill="1" applyBorder="1" applyAlignment="1">
      <alignment horizontal="center"/>
    </xf>
    <xf numFmtId="2" fontId="46" fillId="0" borderId="57" xfId="0" applyNumberFormat="1" applyFont="1" applyBorder="1" applyAlignment="1">
      <alignment horizontal="center"/>
    </xf>
    <xf numFmtId="2" fontId="21" fillId="0" borderId="20" xfId="0" applyNumberFormat="1" applyFont="1" applyBorder="1" applyAlignment="1">
      <alignment horizontal="center"/>
    </xf>
    <xf numFmtId="2" fontId="46" fillId="0" borderId="76" xfId="0" applyNumberFormat="1" applyFont="1" applyBorder="1" applyAlignment="1">
      <alignment horizontal="center"/>
    </xf>
    <xf numFmtId="2" fontId="46" fillId="14" borderId="76" xfId="0" applyNumberFormat="1" applyFont="1" applyFill="1" applyBorder="1" applyAlignment="1">
      <alignment horizontal="center"/>
    </xf>
    <xf numFmtId="2" fontId="47" fillId="0" borderId="21" xfId="0" applyNumberFormat="1" applyFont="1" applyBorder="1" applyAlignment="1">
      <alignment horizontal="center"/>
    </xf>
    <xf numFmtId="2" fontId="47" fillId="14" borderId="21" xfId="0" applyNumberFormat="1" applyFont="1" applyFill="1" applyBorder="1" applyAlignment="1">
      <alignment horizontal="center"/>
    </xf>
    <xf numFmtId="2" fontId="47" fillId="14" borderId="20" xfId="0" applyNumberFormat="1" applyFont="1" applyFill="1" applyBorder="1" applyAlignment="1">
      <alignment horizontal="center"/>
    </xf>
    <xf numFmtId="0" fontId="46" fillId="0" borderId="21" xfId="0" applyFont="1" applyBorder="1" applyAlignment="1">
      <alignment horizontal="center"/>
    </xf>
    <xf numFmtId="0" fontId="48" fillId="14" borderId="58" xfId="22" applyFont="1" applyFill="1" applyBorder="1" applyAlignment="1">
      <alignment horizontal="center"/>
    </xf>
    <xf numFmtId="2" fontId="46" fillId="0" borderId="22" xfId="0" applyNumberFormat="1" applyFont="1" applyBorder="1" applyAlignment="1">
      <alignment horizontal="center"/>
    </xf>
    <xf numFmtId="2" fontId="47" fillId="14" borderId="58" xfId="0" applyNumberFormat="1" applyFont="1" applyFill="1" applyBorder="1" applyAlignment="1">
      <alignment horizontal="center"/>
    </xf>
    <xf numFmtId="0" fontId="49" fillId="0" borderId="78" xfId="0" applyFont="1" applyBorder="1" applyAlignment="1">
      <alignment horizontal="center"/>
    </xf>
    <xf numFmtId="2" fontId="21" fillId="0" borderId="52" xfId="0" applyNumberFormat="1" applyFont="1" applyBorder="1" applyAlignment="1">
      <alignment horizontal="center"/>
    </xf>
    <xf numFmtId="0" fontId="23" fillId="0" borderId="0" xfId="0" applyFont="1" applyAlignment="1">
      <alignment horizontal="center"/>
    </xf>
    <xf numFmtId="2" fontId="21" fillId="0" borderId="50" xfId="0" applyNumberFormat="1" applyFont="1" applyBorder="1" applyAlignment="1">
      <alignment horizontal="center"/>
    </xf>
    <xf numFmtId="2" fontId="21" fillId="0" borderId="27" xfId="0" applyNumberFormat="1" applyFont="1" applyBorder="1" applyAlignment="1">
      <alignment horizontal="center"/>
    </xf>
    <xf numFmtId="0" fontId="25" fillId="0" borderId="56" xfId="0" applyFont="1" applyBorder="1" applyAlignment="1">
      <alignment horizontal="center"/>
    </xf>
    <xf numFmtId="0" fontId="0" fillId="0" borderId="0" xfId="0" applyAlignment="1">
      <alignment horizontal="center"/>
    </xf>
    <xf numFmtId="0" fontId="50" fillId="0" borderId="0" xfId="0" applyFont="1" applyAlignment="1">
      <alignment horizontal="center"/>
    </xf>
    <xf numFmtId="0" fontId="40" fillId="0" borderId="16" xfId="0" applyFont="1" applyBorder="1" applyAlignment="1">
      <alignment horizontal="center"/>
    </xf>
    <xf numFmtId="0" fontId="21" fillId="0" borderId="33" xfId="0" applyFont="1" applyBorder="1" applyAlignment="1">
      <alignment horizontal="center"/>
    </xf>
    <xf numFmtId="2" fontId="46" fillId="0" borderId="0" xfId="0" applyNumberFormat="1" applyFont="1" applyAlignment="1">
      <alignment horizontal="center"/>
    </xf>
    <xf numFmtId="2" fontId="46" fillId="14" borderId="0" xfId="0" applyNumberFormat="1" applyFont="1" applyFill="1" applyAlignment="1">
      <alignment horizontal="center"/>
    </xf>
    <xf numFmtId="2" fontId="46" fillId="0" borderId="80" xfId="0" applyNumberFormat="1" applyFont="1" applyBorder="1" applyAlignment="1">
      <alignment horizontal="center"/>
    </xf>
    <xf numFmtId="2" fontId="46" fillId="0" borderId="81" xfId="0" applyNumberFormat="1" applyFont="1" applyBorder="1" applyAlignment="1">
      <alignment horizontal="center"/>
    </xf>
    <xf numFmtId="2" fontId="46" fillId="0" borderId="82" xfId="0" applyNumberFormat="1" applyFont="1" applyBorder="1" applyAlignment="1">
      <alignment horizontal="center"/>
    </xf>
    <xf numFmtId="0" fontId="46" fillId="0" borderId="0" xfId="0" applyFont="1"/>
    <xf numFmtId="0" fontId="46" fillId="0" borderId="0" xfId="22" applyFont="1" applyAlignment="1">
      <alignment horizontal="center"/>
    </xf>
    <xf numFmtId="0" fontId="48" fillId="14" borderId="0" xfId="22" applyFont="1" applyFill="1" applyAlignment="1">
      <alignment horizontal="center"/>
    </xf>
    <xf numFmtId="0" fontId="46" fillId="0" borderId="0" xfId="0" applyFont="1" applyAlignment="1">
      <alignment horizontal="center" wrapText="1"/>
    </xf>
    <xf numFmtId="0" fontId="49" fillId="14" borderId="0" xfId="0" applyFont="1" applyFill="1" applyAlignment="1">
      <alignment horizontal="center"/>
    </xf>
    <xf numFmtId="0" fontId="49" fillId="0" borderId="83" xfId="0" applyFont="1" applyBorder="1"/>
    <xf numFmtId="0" fontId="0" fillId="0" borderId="21" xfId="0" applyBorder="1"/>
    <xf numFmtId="0" fontId="0" fillId="0" borderId="20" xfId="0" applyBorder="1"/>
    <xf numFmtId="0" fontId="46" fillId="0" borderId="60" xfId="0" applyFont="1" applyBorder="1"/>
    <xf numFmtId="0" fontId="46" fillId="29" borderId="20" xfId="0" applyFont="1" applyFill="1" applyBorder="1"/>
    <xf numFmtId="0" fontId="0" fillId="0" borderId="57" xfId="0" applyBorder="1" applyAlignment="1">
      <alignment horizontal="center"/>
    </xf>
    <xf numFmtId="0" fontId="28" fillId="0" borderId="86" xfId="0" applyFont="1" applyBorder="1" applyAlignment="1">
      <alignment horizontal="center"/>
    </xf>
    <xf numFmtId="0" fontId="49" fillId="0" borderId="87" xfId="0" applyFont="1" applyBorder="1"/>
    <xf numFmtId="0" fontId="49" fillId="0" borderId="86" xfId="0" applyFont="1" applyBorder="1"/>
    <xf numFmtId="0" fontId="49" fillId="0" borderId="86" xfId="0" applyFont="1" applyBorder="1" applyAlignment="1">
      <alignment horizontal="center"/>
    </xf>
    <xf numFmtId="0" fontId="49" fillId="0" borderId="81" xfId="0" applyFont="1" applyBorder="1" applyAlignment="1">
      <alignment horizontal="center"/>
    </xf>
    <xf numFmtId="0" fontId="49" fillId="0" borderId="82" xfId="0" applyFont="1" applyBorder="1" applyAlignment="1">
      <alignment horizontal="center"/>
    </xf>
    <xf numFmtId="0" fontId="27" fillId="0" borderId="46" xfId="0" applyFont="1" applyBorder="1" applyAlignment="1">
      <alignment horizontal="center" vertical="center"/>
    </xf>
    <xf numFmtId="2" fontId="28" fillId="0" borderId="82" xfId="0" applyNumberFormat="1" applyFont="1" applyBorder="1" applyAlignment="1">
      <alignment horizontal="center"/>
    </xf>
    <xf numFmtId="0" fontId="49" fillId="0" borderId="88" xfId="0" applyFont="1" applyBorder="1"/>
    <xf numFmtId="0" fontId="3" fillId="0" borderId="0" xfId="0" applyFont="1"/>
    <xf numFmtId="2" fontId="28" fillId="0" borderId="89" xfId="0" applyNumberFormat="1" applyFont="1" applyBorder="1" applyAlignment="1">
      <alignment horizontal="center"/>
    </xf>
    <xf numFmtId="0" fontId="47" fillId="0" borderId="22" xfId="22" applyFont="1" applyBorder="1" applyAlignment="1">
      <alignment horizontal="center"/>
    </xf>
    <xf numFmtId="2" fontId="47" fillId="0" borderId="22" xfId="0" applyNumberFormat="1" applyFont="1" applyBorder="1" applyAlignment="1">
      <alignment horizontal="center"/>
    </xf>
    <xf numFmtId="165" fontId="53" fillId="14" borderId="22" xfId="0" applyNumberFormat="1" applyFont="1" applyFill="1" applyBorder="1" applyAlignment="1">
      <alignment horizontal="center"/>
    </xf>
    <xf numFmtId="0" fontId="51" fillId="14" borderId="21" xfId="22" applyFont="1" applyFill="1" applyBorder="1" applyAlignment="1">
      <alignment horizontal="center"/>
    </xf>
    <xf numFmtId="0" fontId="47" fillId="0" borderId="25" xfId="42" applyFont="1" applyBorder="1" applyAlignment="1">
      <alignment horizontal="center"/>
    </xf>
    <xf numFmtId="0" fontId="51" fillId="14" borderId="22" xfId="22" applyFont="1" applyFill="1" applyBorder="1" applyAlignment="1">
      <alignment horizontal="center"/>
    </xf>
    <xf numFmtId="165" fontId="53" fillId="14" borderId="0" xfId="0" applyNumberFormat="1" applyFont="1" applyFill="1" applyAlignment="1">
      <alignment horizontal="center"/>
    </xf>
    <xf numFmtId="0" fontId="51" fillId="0" borderId="22" xfId="46" applyFont="1" applyBorder="1" applyAlignment="1">
      <alignment horizontal="center"/>
    </xf>
    <xf numFmtId="2" fontId="28" fillId="0" borderId="52" xfId="0" applyNumberFormat="1" applyFont="1" applyBorder="1" applyAlignment="1">
      <alignment horizontal="center"/>
    </xf>
    <xf numFmtId="0" fontId="46" fillId="0" borderId="76" xfId="0" applyFont="1" applyBorder="1" applyAlignment="1">
      <alignment horizontal="center" wrapText="1"/>
    </xf>
    <xf numFmtId="0" fontId="49" fillId="14" borderId="68" xfId="0" applyFont="1" applyFill="1" applyBorder="1" applyAlignment="1">
      <alignment horizontal="center"/>
    </xf>
    <xf numFmtId="0" fontId="49" fillId="0" borderId="64" xfId="0" applyFont="1" applyBorder="1" applyAlignment="1">
      <alignment horizontal="center"/>
    </xf>
    <xf numFmtId="0" fontId="47" fillId="14" borderId="24" xfId="0" applyFont="1" applyFill="1" applyBorder="1" applyAlignment="1">
      <alignment horizontal="center"/>
    </xf>
    <xf numFmtId="0" fontId="49" fillId="14" borderId="69" xfId="0" applyFont="1" applyFill="1" applyBorder="1" applyAlignment="1">
      <alignment horizontal="center" vertical="center"/>
    </xf>
    <xf numFmtId="0" fontId="21" fillId="0" borderId="24" xfId="0" applyFont="1" applyBorder="1"/>
    <xf numFmtId="0" fontId="25" fillId="0" borderId="69" xfId="0" applyFont="1" applyBorder="1" applyAlignment="1">
      <alignment horizontal="center"/>
    </xf>
    <xf numFmtId="14" fontId="46" fillId="0" borderId="20" xfId="0" applyNumberFormat="1" applyFont="1" applyBorder="1" applyAlignment="1">
      <alignment horizontal="center"/>
    </xf>
    <xf numFmtId="0" fontId="28" fillId="0" borderId="10" xfId="0" applyFont="1" applyBorder="1"/>
    <xf numFmtId="0" fontId="28" fillId="0" borderId="11" xfId="0" applyFont="1" applyBorder="1" applyAlignment="1">
      <alignment horizontal="center"/>
    </xf>
    <xf numFmtId="0" fontId="28" fillId="0" borderId="87" xfId="0" applyFont="1" applyBorder="1"/>
    <xf numFmtId="0" fontId="28" fillId="0" borderId="91" xfId="0" applyFont="1" applyBorder="1" applyAlignment="1">
      <alignment horizontal="center"/>
    </xf>
    <xf numFmtId="0" fontId="28" fillId="0" borderId="67" xfId="0" applyFont="1" applyBorder="1" applyAlignment="1">
      <alignment horizontal="center"/>
    </xf>
    <xf numFmtId="0" fontId="28" fillId="0" borderId="46" xfId="0" applyFont="1" applyBorder="1"/>
    <xf numFmtId="0" fontId="28" fillId="0" borderId="46" xfId="0" applyFont="1" applyBorder="1" applyAlignment="1">
      <alignment horizontal="center"/>
    </xf>
    <xf numFmtId="0" fontId="54" fillId="0" borderId="23" xfId="0" applyFont="1" applyBorder="1" applyAlignment="1">
      <alignment horizontal="center"/>
    </xf>
    <xf numFmtId="14" fontId="54" fillId="0" borderId="57" xfId="0" applyNumberFormat="1" applyFont="1" applyBorder="1" applyAlignment="1">
      <alignment horizontal="center"/>
    </xf>
    <xf numFmtId="0" fontId="54" fillId="0" borderId="24" xfId="0" applyFont="1" applyBorder="1" applyAlignment="1">
      <alignment horizontal="center"/>
    </xf>
    <xf numFmtId="14" fontId="54" fillId="0" borderId="20" xfId="0" applyNumberFormat="1" applyFont="1" applyBorder="1" applyAlignment="1">
      <alignment horizontal="center"/>
    </xf>
    <xf numFmtId="14" fontId="55" fillId="0" borderId="20" xfId="0" applyNumberFormat="1" applyFont="1" applyBorder="1" applyAlignment="1">
      <alignment horizontal="center"/>
    </xf>
    <xf numFmtId="0" fontId="54" fillId="0" borderId="20" xfId="0" applyFont="1" applyBorder="1" applyAlignment="1">
      <alignment horizontal="center"/>
    </xf>
    <xf numFmtId="0" fontId="54" fillId="0" borderId="59" xfId="0" applyFont="1" applyBorder="1" applyAlignment="1">
      <alignment horizontal="center"/>
    </xf>
    <xf numFmtId="0" fontId="54" fillId="0" borderId="23" xfId="42" applyFont="1" applyBorder="1" applyAlignment="1">
      <alignment horizontal="center"/>
    </xf>
    <xf numFmtId="0" fontId="54" fillId="0" borderId="24" xfId="42" applyFont="1" applyBorder="1" applyAlignment="1">
      <alignment horizontal="center"/>
    </xf>
    <xf numFmtId="14" fontId="54" fillId="0" borderId="58" xfId="0" applyNumberFormat="1" applyFont="1" applyBorder="1" applyAlignment="1">
      <alignment horizontal="center"/>
    </xf>
    <xf numFmtId="14" fontId="54" fillId="29" borderId="20" xfId="0" applyNumberFormat="1" applyFont="1" applyFill="1" applyBorder="1" applyAlignment="1">
      <alignment horizontal="center"/>
    </xf>
    <xf numFmtId="0" fontId="49" fillId="0" borderId="84" xfId="0" applyFont="1" applyBorder="1"/>
    <xf numFmtId="0" fontId="49" fillId="0" borderId="46" xfId="0" applyFont="1" applyBorder="1" applyAlignment="1">
      <alignment horizontal="center"/>
    </xf>
    <xf numFmtId="14" fontId="2" fillId="0" borderId="0" xfId="0" applyNumberFormat="1" applyFont="1" applyAlignment="1">
      <alignment horizontal="center"/>
    </xf>
    <xf numFmtId="0" fontId="55" fillId="0" borderId="23" xfId="42" applyFont="1" applyBorder="1" applyAlignment="1">
      <alignment horizontal="center"/>
    </xf>
    <xf numFmtId="0" fontId="55" fillId="0" borderId="24" xfId="42" applyFont="1" applyBorder="1" applyAlignment="1">
      <alignment horizontal="center"/>
    </xf>
    <xf numFmtId="0" fontId="52" fillId="0" borderId="20" xfId="0" applyFont="1" applyBorder="1" applyAlignment="1">
      <alignment horizontal="left"/>
    </xf>
    <xf numFmtId="0" fontId="52" fillId="0" borderId="20" xfId="0" applyFont="1" applyBorder="1"/>
    <xf numFmtId="14" fontId="46" fillId="0" borderId="20" xfId="0" applyNumberFormat="1" applyFont="1" applyBorder="1"/>
    <xf numFmtId="14" fontId="0" fillId="0" borderId="20" xfId="0" applyNumberFormat="1" applyBorder="1"/>
    <xf numFmtId="14" fontId="46" fillId="0" borderId="20" xfId="0" applyNumberFormat="1" applyFont="1" applyBorder="1" applyAlignment="1">
      <alignment horizontal="right"/>
    </xf>
    <xf numFmtId="0" fontId="54" fillId="14" borderId="23" xfId="0" applyFont="1" applyFill="1" applyBorder="1" applyAlignment="1">
      <alignment horizontal="center"/>
    </xf>
    <xf numFmtId="165" fontId="53" fillId="14" borderId="57" xfId="0" applyNumberFormat="1" applyFont="1" applyFill="1" applyBorder="1" applyAlignment="1">
      <alignment horizontal="center"/>
    </xf>
    <xf numFmtId="0" fontId="27" fillId="0" borderId="45" xfId="0" applyFont="1" applyBorder="1" applyAlignment="1">
      <alignment horizontal="center" vertical="center"/>
    </xf>
    <xf numFmtId="0" fontId="56" fillId="0" borderId="21" xfId="22" applyFont="1" applyBorder="1" applyAlignment="1">
      <alignment horizontal="center"/>
    </xf>
    <xf numFmtId="0" fontId="54" fillId="0" borderId="21" xfId="0" applyFont="1" applyBorder="1" applyAlignment="1">
      <alignment horizontal="center" wrapText="1"/>
    </xf>
    <xf numFmtId="0" fontId="56" fillId="0" borderId="20" xfId="22" applyFont="1" applyBorder="1" applyAlignment="1">
      <alignment horizontal="center"/>
    </xf>
    <xf numFmtId="0" fontId="54" fillId="0" borderId="20" xfId="0" applyFont="1" applyBorder="1" applyAlignment="1">
      <alignment horizontal="center" wrapText="1"/>
    </xf>
    <xf numFmtId="0" fontId="54" fillId="0" borderId="59" xfId="42" applyFont="1" applyBorder="1" applyAlignment="1">
      <alignment horizontal="center"/>
    </xf>
    <xf numFmtId="0" fontId="49" fillId="0" borderId="10" xfId="0" applyFont="1" applyBorder="1"/>
    <xf numFmtId="14" fontId="55" fillId="0" borderId="58" xfId="0" applyNumberFormat="1" applyFont="1" applyBorder="1" applyAlignment="1">
      <alignment horizontal="center"/>
    </xf>
    <xf numFmtId="14" fontId="54" fillId="0" borderId="20" xfId="46" applyNumberFormat="1" applyFont="1" applyBorder="1" applyAlignment="1">
      <alignment horizontal="center"/>
    </xf>
    <xf numFmtId="0" fontId="46" fillId="0" borderId="20" xfId="42" applyFont="1" applyBorder="1"/>
    <xf numFmtId="14" fontId="46" fillId="29" borderId="20" xfId="0" applyNumberFormat="1" applyFont="1" applyFill="1" applyBorder="1" applyAlignment="1">
      <alignment horizontal="right"/>
    </xf>
    <xf numFmtId="14" fontId="54" fillId="0" borderId="20" xfId="0" applyNumberFormat="1" applyFont="1" applyBorder="1"/>
    <xf numFmtId="14" fontId="46" fillId="0" borderId="0" xfId="0" applyNumberFormat="1" applyFont="1" applyAlignment="1">
      <alignment horizontal="center"/>
    </xf>
    <xf numFmtId="14" fontId="54" fillId="0" borderId="21" xfId="0" applyNumberFormat="1" applyFont="1" applyBorder="1" applyAlignment="1">
      <alignment horizontal="center"/>
    </xf>
    <xf numFmtId="0" fontId="54" fillId="0" borderId="25" xfId="42" applyFont="1" applyBorder="1" applyAlignment="1">
      <alignment horizontal="center"/>
    </xf>
    <xf numFmtId="0" fontId="54" fillId="0" borderId="25" xfId="0" applyFont="1" applyBorder="1" applyAlignment="1">
      <alignment horizontal="center"/>
    </xf>
    <xf numFmtId="14" fontId="54" fillId="0" borderId="22" xfId="0" applyNumberFormat="1" applyFont="1" applyBorder="1" applyAlignment="1">
      <alignment horizontal="center"/>
    </xf>
    <xf numFmtId="14" fontId="55" fillId="0" borderId="22" xfId="0" applyNumberFormat="1" applyFont="1" applyBorder="1" applyAlignment="1">
      <alignment horizontal="center"/>
    </xf>
    <xf numFmtId="0" fontId="56" fillId="0" borderId="22" xfId="22" applyFont="1" applyBorder="1" applyAlignment="1">
      <alignment horizontal="center"/>
    </xf>
    <xf numFmtId="0" fontId="54" fillId="0" borderId="70" xfId="0" applyFont="1" applyBorder="1" applyAlignment="1">
      <alignment horizontal="center" wrapText="1"/>
    </xf>
    <xf numFmtId="165" fontId="53" fillId="14" borderId="70" xfId="0" applyNumberFormat="1" applyFont="1" applyFill="1" applyBorder="1" applyAlignment="1">
      <alignment horizontal="center"/>
    </xf>
    <xf numFmtId="0" fontId="49" fillId="0" borderId="66" xfId="0" applyFont="1" applyBorder="1" applyAlignment="1">
      <alignment horizontal="center"/>
    </xf>
    <xf numFmtId="2" fontId="49" fillId="0" borderId="45" xfId="0" applyNumberFormat="1" applyFont="1" applyBorder="1" applyAlignment="1">
      <alignment horizontal="center"/>
    </xf>
    <xf numFmtId="14" fontId="46" fillId="29" borderId="21" xfId="0" applyNumberFormat="1" applyFont="1" applyFill="1" applyBorder="1" applyAlignment="1">
      <alignment horizontal="center"/>
    </xf>
    <xf numFmtId="165" fontId="53" fillId="14" borderId="68" xfId="0" applyNumberFormat="1" applyFont="1" applyFill="1" applyBorder="1" applyAlignment="1">
      <alignment horizontal="center"/>
    </xf>
    <xf numFmtId="165" fontId="53" fillId="14" borderId="93" xfId="0" applyNumberFormat="1" applyFont="1" applyFill="1" applyBorder="1" applyAlignment="1">
      <alignment horizontal="center"/>
    </xf>
    <xf numFmtId="0" fontId="54" fillId="0" borderId="22" xfId="0" applyFont="1" applyBorder="1" applyAlignment="1">
      <alignment horizontal="center" wrapText="1"/>
    </xf>
    <xf numFmtId="165" fontId="53" fillId="14" borderId="94" xfId="0" applyNumberFormat="1" applyFont="1" applyFill="1" applyBorder="1" applyAlignment="1">
      <alignment horizontal="center"/>
    </xf>
    <xf numFmtId="0" fontId="54" fillId="0" borderId="21" xfId="0" applyFont="1" applyBorder="1" applyAlignment="1">
      <alignment horizontal="center"/>
    </xf>
    <xf numFmtId="0" fontId="54" fillId="0" borderId="57" xfId="0" applyFont="1" applyBorder="1" applyAlignment="1">
      <alignment horizontal="center"/>
    </xf>
    <xf numFmtId="0" fontId="55" fillId="0" borderId="90" xfId="42" applyFont="1" applyBorder="1" applyAlignment="1">
      <alignment horizontal="center"/>
    </xf>
    <xf numFmtId="0" fontId="53" fillId="14" borderId="95" xfId="0" applyFont="1" applyFill="1" applyBorder="1" applyAlignment="1">
      <alignment horizontal="center"/>
    </xf>
    <xf numFmtId="0" fontId="53" fillId="14" borderId="96" xfId="0" applyFont="1" applyFill="1" applyBorder="1" applyAlignment="1">
      <alignment horizontal="center"/>
    </xf>
    <xf numFmtId="0" fontId="53" fillId="14" borderId="97" xfId="0" applyFont="1" applyFill="1" applyBorder="1" applyAlignment="1">
      <alignment horizontal="center"/>
    </xf>
    <xf numFmtId="0" fontId="53" fillId="14" borderId="98" xfId="0" applyFont="1" applyFill="1" applyBorder="1" applyAlignment="1">
      <alignment horizontal="center"/>
    </xf>
    <xf numFmtId="0" fontId="53" fillId="14" borderId="33" xfId="0" applyFont="1" applyFill="1" applyBorder="1" applyAlignment="1">
      <alignment horizontal="center"/>
    </xf>
    <xf numFmtId="0" fontId="53" fillId="0" borderId="99" xfId="0" applyFont="1" applyBorder="1" applyAlignment="1">
      <alignment horizontal="center"/>
    </xf>
    <xf numFmtId="0" fontId="46" fillId="0" borderId="92" xfId="0" applyFont="1" applyBorder="1"/>
    <xf numFmtId="14" fontId="46" fillId="0" borderId="21" xfId="0" applyNumberFormat="1" applyFont="1" applyBorder="1" applyAlignment="1">
      <alignment horizontal="center"/>
    </xf>
    <xf numFmtId="0" fontId="46" fillId="29" borderId="22" xfId="42" applyFont="1" applyFill="1" applyBorder="1"/>
    <xf numFmtId="14" fontId="46" fillId="29" borderId="22" xfId="0" applyNumberFormat="1" applyFont="1" applyFill="1" applyBorder="1" applyAlignment="1">
      <alignment horizontal="right"/>
    </xf>
    <xf numFmtId="14" fontId="55" fillId="0" borderId="21" xfId="0" applyNumberFormat="1" applyFont="1" applyBorder="1" applyAlignment="1">
      <alignment horizontal="center"/>
    </xf>
    <xf numFmtId="165" fontId="53" fillId="14" borderId="58" xfId="0" applyNumberFormat="1" applyFont="1" applyFill="1" applyBorder="1" applyAlignment="1">
      <alignment horizontal="center"/>
    </xf>
    <xf numFmtId="165" fontId="53" fillId="0" borderId="57" xfId="0" applyNumberFormat="1" applyFont="1" applyBorder="1" applyAlignment="1">
      <alignment horizontal="center"/>
    </xf>
    <xf numFmtId="165" fontId="53" fillId="0" borderId="0" xfId="0" applyNumberFormat="1" applyFont="1" applyAlignment="1">
      <alignment horizontal="center"/>
    </xf>
    <xf numFmtId="165" fontId="53" fillId="0" borderId="22" xfId="0" applyNumberFormat="1" applyFont="1" applyBorder="1" applyAlignment="1">
      <alignment horizontal="center"/>
    </xf>
    <xf numFmtId="165" fontId="53" fillId="0" borderId="20" xfId="0" applyNumberFormat="1" applyFont="1" applyBorder="1" applyAlignment="1">
      <alignment horizontal="center"/>
    </xf>
    <xf numFmtId="0" fontId="0" fillId="0" borderId="22" xfId="0" applyBorder="1"/>
    <xf numFmtId="0" fontId="0" fillId="0" borderId="60" xfId="0" applyBorder="1"/>
    <xf numFmtId="0" fontId="51" fillId="14" borderId="57" xfId="22" applyFont="1" applyFill="1" applyBorder="1" applyAlignment="1">
      <alignment horizontal="center"/>
    </xf>
    <xf numFmtId="0" fontId="28" fillId="0" borderId="82" xfId="0" applyFont="1" applyBorder="1" applyAlignment="1">
      <alignment horizontal="center"/>
    </xf>
    <xf numFmtId="0" fontId="46" fillId="0" borderId="59" xfId="0" applyFont="1" applyBorder="1" applyAlignment="1">
      <alignment horizontal="center"/>
    </xf>
    <xf numFmtId="0" fontId="46" fillId="0" borderId="90" xfId="0" applyFont="1" applyBorder="1" applyAlignment="1">
      <alignment horizontal="center"/>
    </xf>
    <xf numFmtId="0" fontId="48" fillId="14" borderId="57" xfId="22" applyFont="1" applyFill="1" applyBorder="1" applyAlignment="1">
      <alignment horizontal="center"/>
    </xf>
    <xf numFmtId="0" fontId="0" fillId="0" borderId="58" xfId="0" applyBorder="1"/>
    <xf numFmtId="0" fontId="0" fillId="0" borderId="58" xfId="0" applyBorder="1" applyAlignment="1">
      <alignment horizontal="center"/>
    </xf>
    <xf numFmtId="0" fontId="38" fillId="14" borderId="57" xfId="22" applyFont="1" applyFill="1" applyBorder="1" applyAlignment="1">
      <alignment horizontal="center"/>
    </xf>
    <xf numFmtId="0" fontId="0" fillId="0" borderId="57" xfId="0" applyBorder="1" applyAlignment="1">
      <alignment horizontal="center" wrapText="1"/>
    </xf>
    <xf numFmtId="0" fontId="46" fillId="0" borderId="70" xfId="0" applyFont="1" applyBorder="1" applyAlignment="1">
      <alignment horizontal="center" wrapText="1"/>
    </xf>
    <xf numFmtId="2" fontId="46" fillId="0" borderId="70" xfId="0" applyNumberFormat="1" applyFont="1" applyBorder="1" applyAlignment="1">
      <alignment horizontal="center"/>
    </xf>
    <xf numFmtId="2" fontId="46" fillId="14" borderId="70" xfId="0" applyNumberFormat="1" applyFont="1" applyFill="1" applyBorder="1" applyAlignment="1">
      <alignment horizontal="center"/>
    </xf>
    <xf numFmtId="0" fontId="49" fillId="14" borderId="32" xfId="0" applyFont="1" applyFill="1" applyBorder="1" applyAlignment="1">
      <alignment horizontal="center"/>
    </xf>
    <xf numFmtId="0" fontId="52" fillId="0" borderId="20" xfId="0" applyFont="1" applyBorder="1" applyAlignment="1">
      <alignment wrapText="1"/>
    </xf>
    <xf numFmtId="0" fontId="46" fillId="0" borderId="58" xfId="0" applyFont="1" applyBorder="1"/>
    <xf numFmtId="0" fontId="54" fillId="0" borderId="79" xfId="42" applyFont="1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46" fillId="0" borderId="71" xfId="0" applyFont="1" applyBorder="1"/>
    <xf numFmtId="0" fontId="1" fillId="0" borderId="20" xfId="0" applyFont="1" applyBorder="1"/>
    <xf numFmtId="0" fontId="1" fillId="0" borderId="58" xfId="0" applyFont="1" applyBorder="1"/>
    <xf numFmtId="0" fontId="52" fillId="0" borderId="22" xfId="0" applyFont="1" applyBorder="1" applyAlignment="1">
      <alignment wrapText="1"/>
    </xf>
    <xf numFmtId="2" fontId="47" fillId="14" borderId="22" xfId="0" applyNumberFormat="1" applyFont="1" applyFill="1" applyBorder="1" applyAlignment="1">
      <alignment horizontal="center"/>
    </xf>
    <xf numFmtId="0" fontId="53" fillId="14" borderId="32" xfId="0" applyFont="1" applyFill="1" applyBorder="1" applyAlignment="1">
      <alignment horizontal="center"/>
    </xf>
    <xf numFmtId="0" fontId="54" fillId="0" borderId="70" xfId="0" applyFont="1" applyBorder="1" applyAlignment="1">
      <alignment horizontal="center"/>
    </xf>
    <xf numFmtId="0" fontId="0" fillId="0" borderId="57" xfId="0" applyBorder="1"/>
    <xf numFmtId="0" fontId="53" fillId="14" borderId="64" xfId="0" applyFont="1" applyFill="1" applyBorder="1" applyAlignment="1">
      <alignment horizontal="center"/>
    </xf>
    <xf numFmtId="0" fontId="49" fillId="0" borderId="66" xfId="0" applyFont="1" applyBorder="1"/>
    <xf numFmtId="0" fontId="49" fillId="0" borderId="45" xfId="0" applyFont="1" applyBorder="1" applyAlignment="1">
      <alignment horizontal="center"/>
    </xf>
    <xf numFmtId="165" fontId="53" fillId="0" borderId="70" xfId="0" applyNumberFormat="1" applyFont="1" applyBorder="1" applyAlignment="1">
      <alignment horizontal="center"/>
    </xf>
    <xf numFmtId="0" fontId="52" fillId="0" borderId="71" xfId="0" applyFont="1" applyBorder="1"/>
    <xf numFmtId="14" fontId="46" fillId="0" borderId="58" xfId="0" applyNumberFormat="1" applyFont="1" applyBorder="1"/>
    <xf numFmtId="0" fontId="51" fillId="0" borderId="58" xfId="46" applyFont="1" applyBorder="1" applyAlignment="1">
      <alignment horizontal="center"/>
    </xf>
    <xf numFmtId="0" fontId="53" fillId="0" borderId="78" xfId="0" applyFont="1" applyBorder="1" applyAlignment="1">
      <alignment horizontal="center"/>
    </xf>
    <xf numFmtId="0" fontId="49" fillId="0" borderId="45" xfId="0" applyFont="1" applyBorder="1"/>
    <xf numFmtId="0" fontId="53" fillId="0" borderId="85" xfId="0" applyFont="1" applyBorder="1" applyAlignment="1">
      <alignment horizontal="center"/>
    </xf>
    <xf numFmtId="0" fontId="1" fillId="0" borderId="21" xfId="0" applyFont="1" applyBorder="1"/>
    <xf numFmtId="0" fontId="57" fillId="0" borderId="20" xfId="46" applyFont="1" applyBorder="1"/>
    <xf numFmtId="0" fontId="53" fillId="14" borderId="85" xfId="0" applyFont="1" applyFill="1" applyBorder="1" applyAlignment="1">
      <alignment horizontal="center"/>
    </xf>
    <xf numFmtId="0" fontId="53" fillId="30" borderId="96" xfId="0" applyFont="1" applyFill="1" applyBorder="1" applyAlignment="1">
      <alignment horizontal="center"/>
    </xf>
    <xf numFmtId="0" fontId="49" fillId="30" borderId="62" xfId="0" applyFont="1" applyFill="1" applyBorder="1" applyAlignment="1">
      <alignment horizontal="center" vertical="center"/>
    </xf>
    <xf numFmtId="0" fontId="49" fillId="30" borderId="69" xfId="0" applyFont="1" applyFill="1" applyBorder="1" applyAlignment="1">
      <alignment horizontal="center"/>
    </xf>
    <xf numFmtId="2" fontId="47" fillId="14" borderId="0" xfId="0" applyNumberFormat="1" applyFont="1" applyFill="1" applyAlignment="1">
      <alignment horizontal="center"/>
    </xf>
  </cellXfs>
  <cellStyles count="48">
    <cellStyle name="20% - Accent1" xfId="23" builtinId="30" customBuiltin="1"/>
    <cellStyle name="20% - Accent2" xfId="24" builtinId="34" customBuiltin="1"/>
    <cellStyle name="20% - Accent3" xfId="25" builtinId="38" customBuiltin="1"/>
    <cellStyle name="20% - Accent4" xfId="26" builtinId="42" customBuiltin="1"/>
    <cellStyle name="20% - Accent5" xfId="27" builtinId="46" customBuiltin="1"/>
    <cellStyle name="20% - Accent6" xfId="28" builtinId="50" customBuiltin="1"/>
    <cellStyle name="40% - Accent1" xfId="29" builtinId="31" customBuiltin="1"/>
    <cellStyle name="40% - Accent2" xfId="30" builtinId="35" customBuiltin="1"/>
    <cellStyle name="40% - Accent3" xfId="31" builtinId="39" customBuiltin="1"/>
    <cellStyle name="40% - Accent4" xfId="32" builtinId="43" customBuiltin="1"/>
    <cellStyle name="40% - Accent5" xfId="33" builtinId="47" customBuiltin="1"/>
    <cellStyle name="40% - Accent6" xfId="34" builtinId="51" customBuiltin="1"/>
    <cellStyle name="60% - Accent1" xfId="35" builtinId="32" customBuiltin="1"/>
    <cellStyle name="60% - Accent2" xfId="36" builtinId="36" customBuiltin="1"/>
    <cellStyle name="60% - Accent3" xfId="37" builtinId="40" customBuiltin="1"/>
    <cellStyle name="60% - Accent4" xfId="38" builtinId="44" customBuiltin="1"/>
    <cellStyle name="60% - Accent5" xfId="39" builtinId="48" customBuiltin="1"/>
    <cellStyle name="60% - Accent6" xfId="40" builtinId="52" customBuiltin="1"/>
    <cellStyle name="Accent1" xfId="1" xr:uid="{00000000-0005-0000-0000-000024000000}"/>
    <cellStyle name="Accent2" xfId="2" xr:uid="{00000000-0005-0000-0000-000025000000}"/>
    <cellStyle name="Accent3" xfId="3" xr:uid="{00000000-0005-0000-0000-000026000000}"/>
    <cellStyle name="Accent4" xfId="4" xr:uid="{00000000-0005-0000-0000-000027000000}"/>
    <cellStyle name="Accent5" xfId="5" xr:uid="{00000000-0005-0000-0000-000028000000}"/>
    <cellStyle name="Accent6" xfId="6" xr:uid="{00000000-0005-0000-0000-000029000000}"/>
    <cellStyle name="Bad" xfId="7" xr:uid="{00000000-0005-0000-0000-00002A000000}"/>
    <cellStyle name="Calculation" xfId="8" xr:uid="{00000000-0005-0000-0000-00002B000000}"/>
    <cellStyle name="Check Cell" xfId="14" xr:uid="{00000000-0005-0000-0000-000033000000}"/>
    <cellStyle name="Explanatory Text" xfId="9" xr:uid="{00000000-0005-0000-0000-00002D000000}"/>
    <cellStyle name="Good" xfId="41" builtinId="26" customBuiltin="1"/>
    <cellStyle name="Heading 1" xfId="10" xr:uid="{00000000-0005-0000-0000-00002F000000}"/>
    <cellStyle name="Heading 2" xfId="11" xr:uid="{00000000-0005-0000-0000-000030000000}"/>
    <cellStyle name="Heading 3" xfId="12" xr:uid="{00000000-0005-0000-0000-000031000000}"/>
    <cellStyle name="Heading 4" xfId="13" xr:uid="{00000000-0005-0000-0000-000032000000}"/>
    <cellStyle name="Input" xfId="15" xr:uid="{00000000-0005-0000-0000-000034000000}"/>
    <cellStyle name="Linked Cell" xfId="16" xr:uid="{00000000-0005-0000-0000-000036000000}"/>
    <cellStyle name="Neutral" xfId="17" xr:uid="{00000000-0005-0000-0000-00003B000000}"/>
    <cellStyle name="Normal" xfId="0" builtinId="0"/>
    <cellStyle name="Normálna 2" xfId="42" xr:uid="{00000000-0005-0000-0000-00003E000000}"/>
    <cellStyle name="Normálna 3" xfId="22" xr:uid="{00000000-0005-0000-0000-00003F000000}"/>
    <cellStyle name="Normálna 4" xfId="46" xr:uid="{00000000-0005-0000-0000-000040000000}"/>
    <cellStyle name="Normálna 5" xfId="47" xr:uid="{00000000-0005-0000-0000-000041000000}"/>
    <cellStyle name="normálne_Sumár" xfId="21" xr:uid="{00000000-0005-0000-0000-000042000000}"/>
    <cellStyle name="normální 2" xfId="20" xr:uid="{00000000-0005-0000-0000-000043000000}"/>
    <cellStyle name="Note" xfId="18" xr:uid="{00000000-0005-0000-0000-000044000000}"/>
    <cellStyle name="Output" xfId="19" xr:uid="{00000000-0005-0000-0000-000045000000}"/>
    <cellStyle name="Title" xfId="43" builtinId="15" customBuiltin="1"/>
    <cellStyle name="Total" xfId="44" builtinId="25" customBuiltin="1"/>
    <cellStyle name="Warning Text" xfId="45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tiff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7.jpeg"/><Relationship Id="rId6" Type="http://schemas.openxmlformats.org/officeDocument/2006/relationships/image" Target="../media/image6.tiff"/><Relationship Id="rId5" Type="http://schemas.openxmlformats.org/officeDocument/2006/relationships/image" Target="../media/image8.png"/><Relationship Id="rId4" Type="http://schemas.openxmlformats.org/officeDocument/2006/relationships/image" Target="../media/image4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9.jpeg"/><Relationship Id="rId6" Type="http://schemas.openxmlformats.org/officeDocument/2006/relationships/image" Target="../media/image6.tiff"/><Relationship Id="rId5" Type="http://schemas.openxmlformats.org/officeDocument/2006/relationships/image" Target="../media/image11.png"/><Relationship Id="rId4" Type="http://schemas.openxmlformats.org/officeDocument/2006/relationships/image" Target="../media/image10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7.jpeg"/><Relationship Id="rId6" Type="http://schemas.openxmlformats.org/officeDocument/2006/relationships/image" Target="../media/image6.tiff"/><Relationship Id="rId5" Type="http://schemas.openxmlformats.org/officeDocument/2006/relationships/image" Target="../media/image12.png"/><Relationship Id="rId4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7.jpeg"/><Relationship Id="rId6" Type="http://schemas.openxmlformats.org/officeDocument/2006/relationships/image" Target="../media/image6.tiff"/><Relationship Id="rId5" Type="http://schemas.openxmlformats.org/officeDocument/2006/relationships/image" Target="../media/image13.png"/><Relationship Id="rId4" Type="http://schemas.openxmlformats.org/officeDocument/2006/relationships/image" Target="../media/image4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7.jpeg"/><Relationship Id="rId6" Type="http://schemas.openxmlformats.org/officeDocument/2006/relationships/image" Target="../media/image6.tiff"/><Relationship Id="rId5" Type="http://schemas.openxmlformats.org/officeDocument/2006/relationships/image" Target="../media/image8.png"/><Relationship Id="rId4" Type="http://schemas.openxmlformats.org/officeDocument/2006/relationships/image" Target="../media/image4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4.jpeg"/><Relationship Id="rId6" Type="http://schemas.openxmlformats.org/officeDocument/2006/relationships/image" Target="../media/image6.tiff"/><Relationship Id="rId5" Type="http://schemas.openxmlformats.org/officeDocument/2006/relationships/image" Target="../media/image12.png"/><Relationship Id="rId4" Type="http://schemas.openxmlformats.org/officeDocument/2006/relationships/image" Target="../media/image15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6.jpeg"/><Relationship Id="rId6" Type="http://schemas.openxmlformats.org/officeDocument/2006/relationships/image" Target="../media/image6.tiff"/><Relationship Id="rId5" Type="http://schemas.openxmlformats.org/officeDocument/2006/relationships/image" Target="../media/image12.png"/><Relationship Id="rId4" Type="http://schemas.openxmlformats.org/officeDocument/2006/relationships/image" Target="../media/image4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7.jpeg"/><Relationship Id="rId6" Type="http://schemas.openxmlformats.org/officeDocument/2006/relationships/image" Target="../media/image6.tiff"/><Relationship Id="rId5" Type="http://schemas.openxmlformats.org/officeDocument/2006/relationships/image" Target="../media/image13.png"/><Relationship Id="rId4" Type="http://schemas.openxmlformats.org/officeDocument/2006/relationships/image" Target="../media/image4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7.jpeg"/><Relationship Id="rId6" Type="http://schemas.openxmlformats.org/officeDocument/2006/relationships/image" Target="../media/image6.tiff"/><Relationship Id="rId5" Type="http://schemas.openxmlformats.org/officeDocument/2006/relationships/image" Target="../media/image13.png"/><Relationship Id="rId4" Type="http://schemas.openxmlformats.org/officeDocument/2006/relationships/image" Target="../media/image4.jpe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7.jpeg"/><Relationship Id="rId6" Type="http://schemas.openxmlformats.org/officeDocument/2006/relationships/image" Target="../media/image6.tiff"/><Relationship Id="rId5" Type="http://schemas.openxmlformats.org/officeDocument/2006/relationships/image" Target="../media/image12.png"/><Relationship Id="rId4" Type="http://schemas.openxmlformats.org/officeDocument/2006/relationships/image" Target="../media/image18.jpe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9.jpeg"/><Relationship Id="rId6" Type="http://schemas.openxmlformats.org/officeDocument/2006/relationships/image" Target="../media/image6.tiff"/><Relationship Id="rId5" Type="http://schemas.openxmlformats.org/officeDocument/2006/relationships/image" Target="../media/image21.png"/><Relationship Id="rId4" Type="http://schemas.openxmlformats.org/officeDocument/2006/relationships/image" Target="../media/image20.jpe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9.jpeg"/><Relationship Id="rId6" Type="http://schemas.openxmlformats.org/officeDocument/2006/relationships/image" Target="../media/image6.tiff"/><Relationship Id="rId5" Type="http://schemas.openxmlformats.org/officeDocument/2006/relationships/image" Target="../media/image21.png"/><Relationship Id="rId4" Type="http://schemas.openxmlformats.org/officeDocument/2006/relationships/image" Target="../media/image22.jpe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7.jpeg"/><Relationship Id="rId6" Type="http://schemas.openxmlformats.org/officeDocument/2006/relationships/image" Target="../media/image13.png"/><Relationship Id="rId5" Type="http://schemas.openxmlformats.org/officeDocument/2006/relationships/image" Target="../media/image23.emf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53340</xdr:colOff>
      <xdr:row>4</xdr:row>
      <xdr:rowOff>38100</xdr:rowOff>
    </xdr:from>
    <xdr:to>
      <xdr:col>9</xdr:col>
      <xdr:colOff>845820</xdr:colOff>
      <xdr:row>6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1B48D64-603A-495C-AAC4-2DF21DA40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3840" y="1276350"/>
          <a:ext cx="65913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68580</xdr:colOff>
      <xdr:row>4</xdr:row>
      <xdr:rowOff>17145</xdr:rowOff>
    </xdr:from>
    <xdr:to>
      <xdr:col>6</xdr:col>
      <xdr:colOff>807720</xdr:colOff>
      <xdr:row>6</xdr:row>
      <xdr:rowOff>188595</xdr:rowOff>
    </xdr:to>
    <xdr:pic>
      <xdr:nvPicPr>
        <xdr:cNvPr id="3" name="Picture 4">
          <a:extLst>
            <a:ext uri="{FF2B5EF4-FFF2-40B4-BE49-F238E27FC236}">
              <a16:creationId xmlns:a16="http://schemas.microsoft.com/office/drawing/2014/main" id="{61465FDA-498F-4B9E-9902-3E4220CC0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2130" y="1255395"/>
          <a:ext cx="701040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38100</xdr:colOff>
      <xdr:row>4</xdr:row>
      <xdr:rowOff>9525</xdr:rowOff>
    </xdr:from>
    <xdr:to>
      <xdr:col>8</xdr:col>
      <xdr:colOff>7620</xdr:colOff>
      <xdr:row>6</xdr:row>
      <xdr:rowOff>209550</xdr:rowOff>
    </xdr:to>
    <xdr:pic>
      <xdr:nvPicPr>
        <xdr:cNvPr id="4" name="Picture 13">
          <a:extLst>
            <a:ext uri="{FF2B5EF4-FFF2-40B4-BE49-F238E27FC236}">
              <a16:creationId xmlns:a16="http://schemas.microsoft.com/office/drawing/2014/main" id="{ECC7C247-1851-4279-AFA1-9CDF6B2D2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53175" y="1247775"/>
          <a:ext cx="702945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91440</xdr:colOff>
      <xdr:row>4</xdr:row>
      <xdr:rowOff>24765</xdr:rowOff>
    </xdr:from>
    <xdr:to>
      <xdr:col>8</xdr:col>
      <xdr:colOff>830580</xdr:colOff>
      <xdr:row>6</xdr:row>
      <xdr:rowOff>196215</xdr:rowOff>
    </xdr:to>
    <xdr:pic>
      <xdr:nvPicPr>
        <xdr:cNvPr id="5" name="Picture 2">
          <a:extLst>
            <a:ext uri="{FF2B5EF4-FFF2-40B4-BE49-F238E27FC236}">
              <a16:creationId xmlns:a16="http://schemas.microsoft.com/office/drawing/2014/main" id="{D66308AE-E34D-4F00-A15F-8887E3DA3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9940" y="1263015"/>
          <a:ext cx="672465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579120</xdr:colOff>
      <xdr:row>0</xdr:row>
      <xdr:rowOff>0</xdr:rowOff>
    </xdr:from>
    <xdr:to>
      <xdr:col>8</xdr:col>
      <xdr:colOff>582930</xdr:colOff>
      <xdr:row>3</xdr:row>
      <xdr:rowOff>133350</xdr:rowOff>
    </xdr:to>
    <xdr:pic>
      <xdr:nvPicPr>
        <xdr:cNvPr id="6" name="Picture 6">
          <a:extLst>
            <a:ext uri="{FF2B5EF4-FFF2-40B4-BE49-F238E27FC236}">
              <a16:creationId xmlns:a16="http://schemas.microsoft.com/office/drawing/2014/main" id="{9724E9B7-7D5D-4D72-A438-216ABE668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1245" y="0"/>
          <a:ext cx="1318260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114300</xdr:colOff>
      <xdr:row>0</xdr:row>
      <xdr:rowOff>177800</xdr:rowOff>
    </xdr:from>
    <xdr:to>
      <xdr:col>11</xdr:col>
      <xdr:colOff>142240</xdr:colOff>
      <xdr:row>3</xdr:row>
      <xdr:rowOff>95250</xdr:rowOff>
    </xdr:to>
    <xdr:pic>
      <xdr:nvPicPr>
        <xdr:cNvPr id="7" name="Picture 8">
          <a:extLst>
            <a:ext uri="{FF2B5EF4-FFF2-40B4-BE49-F238E27FC236}">
              <a16:creationId xmlns:a16="http://schemas.microsoft.com/office/drawing/2014/main" id="{B8CD30F8-FF64-4330-BAAF-98BC531984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7924800" y="425450"/>
          <a:ext cx="1323340" cy="4222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53340</xdr:colOff>
      <xdr:row>4</xdr:row>
      <xdr:rowOff>38099</xdr:rowOff>
    </xdr:from>
    <xdr:to>
      <xdr:col>9</xdr:col>
      <xdr:colOff>830580</xdr:colOff>
      <xdr:row>6</xdr:row>
      <xdr:rowOff>194432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11BF2F0-836F-4F9A-A8B0-D133E20A8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5620" y="1043939"/>
          <a:ext cx="777240" cy="4763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76200</xdr:colOff>
      <xdr:row>4</xdr:row>
      <xdr:rowOff>9525</xdr:rowOff>
    </xdr:from>
    <xdr:to>
      <xdr:col>6</xdr:col>
      <xdr:colOff>815340</xdr:colOff>
      <xdr:row>6</xdr:row>
      <xdr:rowOff>180975</xdr:rowOff>
    </xdr:to>
    <xdr:pic>
      <xdr:nvPicPr>
        <xdr:cNvPr id="3" name="Picture 4">
          <a:extLst>
            <a:ext uri="{FF2B5EF4-FFF2-40B4-BE49-F238E27FC236}">
              <a16:creationId xmlns:a16="http://schemas.microsoft.com/office/drawing/2014/main" id="{1D0DA0D9-D17C-4D8E-8987-6CB489814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9580" y="1015365"/>
          <a:ext cx="739140" cy="4914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0</xdr:colOff>
      <xdr:row>4</xdr:row>
      <xdr:rowOff>9525</xdr:rowOff>
    </xdr:from>
    <xdr:to>
      <xdr:col>8</xdr:col>
      <xdr:colOff>7620</xdr:colOff>
      <xdr:row>6</xdr:row>
      <xdr:rowOff>209550</xdr:rowOff>
    </xdr:to>
    <xdr:pic>
      <xdr:nvPicPr>
        <xdr:cNvPr id="4" name="Picture 13">
          <a:extLst>
            <a:ext uri="{FF2B5EF4-FFF2-40B4-BE49-F238E27FC236}">
              <a16:creationId xmlns:a16="http://schemas.microsoft.com/office/drawing/2014/main" id="{1D51C7BF-BEFD-46FF-A813-65E8AEC50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7775" y="1009650"/>
          <a:ext cx="88392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83820</xdr:colOff>
      <xdr:row>4</xdr:row>
      <xdr:rowOff>24765</xdr:rowOff>
    </xdr:from>
    <xdr:to>
      <xdr:col>8</xdr:col>
      <xdr:colOff>822960</xdr:colOff>
      <xdr:row>6</xdr:row>
      <xdr:rowOff>196215</xdr:rowOff>
    </xdr:to>
    <xdr:pic>
      <xdr:nvPicPr>
        <xdr:cNvPr id="5" name="Picture 2">
          <a:extLst>
            <a:ext uri="{FF2B5EF4-FFF2-40B4-BE49-F238E27FC236}">
              <a16:creationId xmlns:a16="http://schemas.microsoft.com/office/drawing/2014/main" id="{BADA9E90-C971-44D3-87FA-6C1E48D2D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030605"/>
          <a:ext cx="739140" cy="4914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836295</xdr:colOff>
      <xdr:row>0</xdr:row>
      <xdr:rowOff>0</xdr:rowOff>
    </xdr:from>
    <xdr:to>
      <xdr:col>8</xdr:col>
      <xdr:colOff>401955</xdr:colOff>
      <xdr:row>3</xdr:row>
      <xdr:rowOff>118110</xdr:rowOff>
    </xdr:to>
    <xdr:pic>
      <xdr:nvPicPr>
        <xdr:cNvPr id="6" name="Picture 6">
          <a:extLst>
            <a:ext uri="{FF2B5EF4-FFF2-40B4-BE49-F238E27FC236}">
              <a16:creationId xmlns:a16="http://schemas.microsoft.com/office/drawing/2014/main" id="{DD6FD28D-072E-4B2E-B028-25E398BB3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18835" y="0"/>
          <a:ext cx="1318260" cy="7124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114300</xdr:colOff>
      <xdr:row>0</xdr:row>
      <xdr:rowOff>177800</xdr:rowOff>
    </xdr:from>
    <xdr:to>
      <xdr:col>10</xdr:col>
      <xdr:colOff>561340</xdr:colOff>
      <xdr:row>2</xdr:row>
      <xdr:rowOff>152400</xdr:rowOff>
    </xdr:to>
    <xdr:pic>
      <xdr:nvPicPr>
        <xdr:cNvPr id="7" name="Picture 8">
          <a:extLst>
            <a:ext uri="{FF2B5EF4-FFF2-40B4-BE49-F238E27FC236}">
              <a16:creationId xmlns:a16="http://schemas.microsoft.com/office/drawing/2014/main" id="{97462D64-F83B-4852-B0AD-0B6C35EA10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924675" y="463550"/>
          <a:ext cx="1323340" cy="37274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53340</xdr:colOff>
      <xdr:row>4</xdr:row>
      <xdr:rowOff>38099</xdr:rowOff>
    </xdr:from>
    <xdr:to>
      <xdr:col>9</xdr:col>
      <xdr:colOff>838200</xdr:colOff>
      <xdr:row>6</xdr:row>
      <xdr:rowOff>199102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120F460-C294-4425-8233-9CF0FC5D9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5620" y="1043939"/>
          <a:ext cx="784860" cy="4810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53340</xdr:colOff>
      <xdr:row>4</xdr:row>
      <xdr:rowOff>9525</xdr:rowOff>
    </xdr:from>
    <xdr:to>
      <xdr:col>6</xdr:col>
      <xdr:colOff>830580</xdr:colOff>
      <xdr:row>6</xdr:row>
      <xdr:rowOff>180975</xdr:rowOff>
    </xdr:to>
    <xdr:pic>
      <xdr:nvPicPr>
        <xdr:cNvPr id="3" name="Picture 4">
          <a:extLst>
            <a:ext uri="{FF2B5EF4-FFF2-40B4-BE49-F238E27FC236}">
              <a16:creationId xmlns:a16="http://schemas.microsoft.com/office/drawing/2014/main" id="{B249E313-447D-4100-9358-B9690087C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36720" y="1015365"/>
          <a:ext cx="777240" cy="4914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45720</xdr:colOff>
      <xdr:row>4</xdr:row>
      <xdr:rowOff>36425</xdr:rowOff>
    </xdr:from>
    <xdr:to>
      <xdr:col>8</xdr:col>
      <xdr:colOff>7620</xdr:colOff>
      <xdr:row>6</xdr:row>
      <xdr:rowOff>209550</xdr:rowOff>
    </xdr:to>
    <xdr:pic>
      <xdr:nvPicPr>
        <xdr:cNvPr id="4" name="Picture 13">
          <a:extLst>
            <a:ext uri="{FF2B5EF4-FFF2-40B4-BE49-F238E27FC236}">
              <a16:creationId xmlns:a16="http://schemas.microsoft.com/office/drawing/2014/main" id="{1ADFFCDC-28AA-4EE4-B247-68B5B828F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05400" y="1042265"/>
          <a:ext cx="838200" cy="4931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60960</xdr:colOff>
      <xdr:row>4</xdr:row>
      <xdr:rowOff>38099</xdr:rowOff>
    </xdr:from>
    <xdr:to>
      <xdr:col>8</xdr:col>
      <xdr:colOff>800100</xdr:colOff>
      <xdr:row>6</xdr:row>
      <xdr:rowOff>173354</xdr:rowOff>
    </xdr:to>
    <xdr:pic>
      <xdr:nvPicPr>
        <xdr:cNvPr id="5" name="Picture 2">
          <a:extLst>
            <a:ext uri="{FF2B5EF4-FFF2-40B4-BE49-F238E27FC236}">
              <a16:creationId xmlns:a16="http://schemas.microsoft.com/office/drawing/2014/main" id="{3FD8F183-1738-43FD-A005-1DE1A9799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96940" y="1043939"/>
          <a:ext cx="739140" cy="4552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775335</xdr:colOff>
      <xdr:row>0</xdr:row>
      <xdr:rowOff>0</xdr:rowOff>
    </xdr:from>
    <xdr:to>
      <xdr:col>9</xdr:col>
      <xdr:colOff>78105</xdr:colOff>
      <xdr:row>3</xdr:row>
      <xdr:rowOff>163830</xdr:rowOff>
    </xdr:to>
    <xdr:pic>
      <xdr:nvPicPr>
        <xdr:cNvPr id="6" name="Picture 6">
          <a:extLst>
            <a:ext uri="{FF2B5EF4-FFF2-40B4-BE49-F238E27FC236}">
              <a16:creationId xmlns:a16="http://schemas.microsoft.com/office/drawing/2014/main" id="{C65FDCF7-56BA-4F8E-A164-66DB41228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94935" y="280035"/>
          <a:ext cx="1318260" cy="7124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114300</xdr:colOff>
      <xdr:row>0</xdr:row>
      <xdr:rowOff>177800</xdr:rowOff>
    </xdr:from>
    <xdr:to>
      <xdr:col>11</xdr:col>
      <xdr:colOff>210820</xdr:colOff>
      <xdr:row>3</xdr:row>
      <xdr:rowOff>0</xdr:rowOff>
    </xdr:to>
    <xdr:pic>
      <xdr:nvPicPr>
        <xdr:cNvPr id="7" name="Picture 8">
          <a:extLst>
            <a:ext uri="{FF2B5EF4-FFF2-40B4-BE49-F238E27FC236}">
              <a16:creationId xmlns:a16="http://schemas.microsoft.com/office/drawing/2014/main" id="{3EF9AA42-71A4-4047-81C5-67F00357A7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924675" y="463550"/>
          <a:ext cx="1323340" cy="37274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53340</xdr:colOff>
      <xdr:row>5</xdr:row>
      <xdr:rowOff>38100</xdr:rowOff>
    </xdr:from>
    <xdr:to>
      <xdr:col>9</xdr:col>
      <xdr:colOff>762000</xdr:colOff>
      <xdr:row>7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BCD30DD-D3B4-4F32-AAB6-7C18B69A4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78090" y="1057275"/>
          <a:ext cx="708660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76200</xdr:colOff>
      <xdr:row>4</xdr:row>
      <xdr:rowOff>186690</xdr:rowOff>
    </xdr:from>
    <xdr:to>
      <xdr:col>6</xdr:col>
      <xdr:colOff>748665</xdr:colOff>
      <xdr:row>7</xdr:row>
      <xdr:rowOff>158115</xdr:rowOff>
    </xdr:to>
    <xdr:pic>
      <xdr:nvPicPr>
        <xdr:cNvPr id="3" name="Picture 4">
          <a:extLst>
            <a:ext uri="{FF2B5EF4-FFF2-40B4-BE49-F238E27FC236}">
              <a16:creationId xmlns:a16="http://schemas.microsoft.com/office/drawing/2014/main" id="{F739A2E7-1F51-4C76-A0C7-D2CC4D9F1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81625" y="986790"/>
          <a:ext cx="672465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45720</xdr:colOff>
      <xdr:row>5</xdr:row>
      <xdr:rowOff>9525</xdr:rowOff>
    </xdr:from>
    <xdr:to>
      <xdr:col>8</xdr:col>
      <xdr:colOff>7620</xdr:colOff>
      <xdr:row>7</xdr:row>
      <xdr:rowOff>209550</xdr:rowOff>
    </xdr:to>
    <xdr:pic>
      <xdr:nvPicPr>
        <xdr:cNvPr id="4" name="Picture 13">
          <a:extLst>
            <a:ext uri="{FF2B5EF4-FFF2-40B4-BE49-F238E27FC236}">
              <a16:creationId xmlns:a16="http://schemas.microsoft.com/office/drawing/2014/main" id="{84CDADDF-35AF-4AC3-BE90-B42358824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7870" y="1028700"/>
          <a:ext cx="83820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60960</xdr:colOff>
      <xdr:row>5</xdr:row>
      <xdr:rowOff>30479</xdr:rowOff>
    </xdr:from>
    <xdr:to>
      <xdr:col>8</xdr:col>
      <xdr:colOff>800100</xdr:colOff>
      <xdr:row>7</xdr:row>
      <xdr:rowOff>173354</xdr:rowOff>
    </xdr:to>
    <xdr:pic>
      <xdr:nvPicPr>
        <xdr:cNvPr id="5" name="Picture 2">
          <a:extLst>
            <a:ext uri="{FF2B5EF4-FFF2-40B4-BE49-F238E27FC236}">
              <a16:creationId xmlns:a16="http://schemas.microsoft.com/office/drawing/2014/main" id="{915E0833-3540-43BD-B8EF-CAE824AC8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9410" y="1049654"/>
          <a:ext cx="739140" cy="466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529590</xdr:colOff>
      <xdr:row>0</xdr:row>
      <xdr:rowOff>47625</xdr:rowOff>
    </xdr:from>
    <xdr:to>
      <xdr:col>8</xdr:col>
      <xdr:colOff>352425</xdr:colOff>
      <xdr:row>4</xdr:row>
      <xdr:rowOff>62865</xdr:rowOff>
    </xdr:to>
    <xdr:pic>
      <xdr:nvPicPr>
        <xdr:cNvPr id="6" name="Picture 6">
          <a:extLst>
            <a:ext uri="{FF2B5EF4-FFF2-40B4-BE49-F238E27FC236}">
              <a16:creationId xmlns:a16="http://schemas.microsoft.com/office/drawing/2014/main" id="{CE6160B4-B4FC-4D80-96B6-FDC05748D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35015" y="47625"/>
          <a:ext cx="1318260" cy="815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114300</xdr:colOff>
      <xdr:row>0</xdr:row>
      <xdr:rowOff>177800</xdr:rowOff>
    </xdr:from>
    <xdr:to>
      <xdr:col>10</xdr:col>
      <xdr:colOff>713740</xdr:colOff>
      <xdr:row>2</xdr:row>
      <xdr:rowOff>183515</xdr:rowOff>
    </xdr:to>
    <xdr:pic>
      <xdr:nvPicPr>
        <xdr:cNvPr id="7" name="Picture 8">
          <a:extLst>
            <a:ext uri="{FF2B5EF4-FFF2-40B4-BE49-F238E27FC236}">
              <a16:creationId xmlns:a16="http://schemas.microsoft.com/office/drawing/2014/main" id="{E8ADC4D3-E927-48AF-9EB7-16A55AC47E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7639050" y="473075"/>
          <a:ext cx="1323340" cy="35814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53340</xdr:colOff>
      <xdr:row>4</xdr:row>
      <xdr:rowOff>38100</xdr:rowOff>
    </xdr:from>
    <xdr:to>
      <xdr:col>9</xdr:col>
      <xdr:colOff>845820</xdr:colOff>
      <xdr:row>6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9595EE0-FD63-416E-BBE6-C43D2886A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49440" y="1057275"/>
          <a:ext cx="792480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68580</xdr:colOff>
      <xdr:row>4</xdr:row>
      <xdr:rowOff>17145</xdr:rowOff>
    </xdr:from>
    <xdr:to>
      <xdr:col>6</xdr:col>
      <xdr:colOff>807720</xdr:colOff>
      <xdr:row>6</xdr:row>
      <xdr:rowOff>188595</xdr:rowOff>
    </xdr:to>
    <xdr:pic>
      <xdr:nvPicPr>
        <xdr:cNvPr id="3" name="Picture 4">
          <a:extLst>
            <a:ext uri="{FF2B5EF4-FFF2-40B4-BE49-F238E27FC236}">
              <a16:creationId xmlns:a16="http://schemas.microsoft.com/office/drawing/2014/main" id="{F64334F3-468F-43B6-A931-764C7DCFE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5780" y="1036320"/>
          <a:ext cx="739140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38100</xdr:colOff>
      <xdr:row>4</xdr:row>
      <xdr:rowOff>9525</xdr:rowOff>
    </xdr:from>
    <xdr:to>
      <xdr:col>8</xdr:col>
      <xdr:colOff>7620</xdr:colOff>
      <xdr:row>6</xdr:row>
      <xdr:rowOff>209550</xdr:rowOff>
    </xdr:to>
    <xdr:pic>
      <xdr:nvPicPr>
        <xdr:cNvPr id="4" name="Picture 13">
          <a:extLst>
            <a:ext uri="{FF2B5EF4-FFF2-40B4-BE49-F238E27FC236}">
              <a16:creationId xmlns:a16="http://schemas.microsoft.com/office/drawing/2014/main" id="{B4A87AD6-B9FA-4553-886C-745C4334A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81600" y="1028700"/>
          <a:ext cx="84582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91440</xdr:colOff>
      <xdr:row>4</xdr:row>
      <xdr:rowOff>24765</xdr:rowOff>
    </xdr:from>
    <xdr:to>
      <xdr:col>8</xdr:col>
      <xdr:colOff>830580</xdr:colOff>
      <xdr:row>6</xdr:row>
      <xdr:rowOff>196215</xdr:rowOff>
    </xdr:to>
    <xdr:pic>
      <xdr:nvPicPr>
        <xdr:cNvPr id="5" name="Picture 2">
          <a:extLst>
            <a:ext uri="{FF2B5EF4-FFF2-40B4-BE49-F238E27FC236}">
              <a16:creationId xmlns:a16="http://schemas.microsoft.com/office/drawing/2014/main" id="{CD012022-EAC8-44CC-AA75-CF1C9A431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1240" y="1043940"/>
          <a:ext cx="739140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455295</xdr:colOff>
      <xdr:row>0</xdr:row>
      <xdr:rowOff>0</xdr:rowOff>
    </xdr:from>
    <xdr:to>
      <xdr:col>8</xdr:col>
      <xdr:colOff>135255</xdr:colOff>
      <xdr:row>3</xdr:row>
      <xdr:rowOff>95250</xdr:rowOff>
    </xdr:to>
    <xdr:pic>
      <xdr:nvPicPr>
        <xdr:cNvPr id="6" name="Picture 6">
          <a:extLst>
            <a:ext uri="{FF2B5EF4-FFF2-40B4-BE49-F238E27FC236}">
              <a16:creationId xmlns:a16="http://schemas.microsoft.com/office/drawing/2014/main" id="{9E723C6D-CF19-4133-9979-F2A11B117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173355"/>
          <a:ext cx="131826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114300</xdr:colOff>
      <xdr:row>0</xdr:row>
      <xdr:rowOff>177800</xdr:rowOff>
    </xdr:from>
    <xdr:to>
      <xdr:col>11</xdr:col>
      <xdr:colOff>85090</xdr:colOff>
      <xdr:row>2</xdr:row>
      <xdr:rowOff>104775</xdr:rowOff>
    </xdr:to>
    <xdr:pic>
      <xdr:nvPicPr>
        <xdr:cNvPr id="7" name="Picture 8">
          <a:extLst>
            <a:ext uri="{FF2B5EF4-FFF2-40B4-BE49-F238E27FC236}">
              <a16:creationId xmlns:a16="http://schemas.microsoft.com/office/drawing/2014/main" id="{F231FBB5-1DE6-4625-97E9-A7F7C29BBA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7010400" y="473075"/>
          <a:ext cx="1323340" cy="37465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53340</xdr:colOff>
      <xdr:row>4</xdr:row>
      <xdr:rowOff>38099</xdr:rowOff>
    </xdr:from>
    <xdr:to>
      <xdr:col>9</xdr:col>
      <xdr:colOff>830580</xdr:colOff>
      <xdr:row>6</xdr:row>
      <xdr:rowOff>194432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3385D8F-5DBB-40C9-B1EB-AF3F3AC46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4790" y="838199"/>
          <a:ext cx="777240" cy="5563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76200</xdr:colOff>
      <xdr:row>4</xdr:row>
      <xdr:rowOff>9525</xdr:rowOff>
    </xdr:from>
    <xdr:to>
      <xdr:col>6</xdr:col>
      <xdr:colOff>815340</xdr:colOff>
      <xdr:row>6</xdr:row>
      <xdr:rowOff>180975</xdr:rowOff>
    </xdr:to>
    <xdr:pic>
      <xdr:nvPicPr>
        <xdr:cNvPr id="3" name="Picture 4">
          <a:extLst>
            <a:ext uri="{FF2B5EF4-FFF2-40B4-BE49-F238E27FC236}">
              <a16:creationId xmlns:a16="http://schemas.microsoft.com/office/drawing/2014/main" id="{C7F843CE-D128-497C-9C38-05B26B98C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0" y="809625"/>
          <a:ext cx="73914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0</xdr:colOff>
      <xdr:row>4</xdr:row>
      <xdr:rowOff>9525</xdr:rowOff>
    </xdr:from>
    <xdr:to>
      <xdr:col>8</xdr:col>
      <xdr:colOff>7620</xdr:colOff>
      <xdr:row>6</xdr:row>
      <xdr:rowOff>209550</xdr:rowOff>
    </xdr:to>
    <xdr:pic>
      <xdr:nvPicPr>
        <xdr:cNvPr id="4" name="Picture 13">
          <a:extLst>
            <a:ext uri="{FF2B5EF4-FFF2-40B4-BE49-F238E27FC236}">
              <a16:creationId xmlns:a16="http://schemas.microsoft.com/office/drawing/2014/main" id="{0F60A6A1-0778-43AF-88EA-B4CD99B39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8850" y="809625"/>
          <a:ext cx="883920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83820</xdr:colOff>
      <xdr:row>4</xdr:row>
      <xdr:rowOff>24765</xdr:rowOff>
    </xdr:from>
    <xdr:to>
      <xdr:col>8</xdr:col>
      <xdr:colOff>822960</xdr:colOff>
      <xdr:row>6</xdr:row>
      <xdr:rowOff>196215</xdr:rowOff>
    </xdr:to>
    <xdr:pic>
      <xdr:nvPicPr>
        <xdr:cNvPr id="5" name="Picture 2">
          <a:extLst>
            <a:ext uri="{FF2B5EF4-FFF2-40B4-BE49-F238E27FC236}">
              <a16:creationId xmlns:a16="http://schemas.microsoft.com/office/drawing/2014/main" id="{EEF3C84A-7D42-4ABE-8307-D1EB4D26B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8970" y="824865"/>
          <a:ext cx="73914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521970</xdr:colOff>
      <xdr:row>0</xdr:row>
      <xdr:rowOff>0</xdr:rowOff>
    </xdr:from>
    <xdr:to>
      <xdr:col>8</xdr:col>
      <xdr:colOff>544830</xdr:colOff>
      <xdr:row>4</xdr:row>
      <xdr:rowOff>70485</xdr:rowOff>
    </xdr:to>
    <xdr:pic>
      <xdr:nvPicPr>
        <xdr:cNvPr id="6" name="Picture 6">
          <a:extLst>
            <a:ext uri="{FF2B5EF4-FFF2-40B4-BE49-F238E27FC236}">
              <a16:creationId xmlns:a16="http://schemas.microsoft.com/office/drawing/2014/main" id="{DEAC0FE8-AD9C-421D-BA30-874CC47C0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2070" y="0"/>
          <a:ext cx="1318260" cy="7943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114300</xdr:colOff>
      <xdr:row>0</xdr:row>
      <xdr:rowOff>177800</xdr:rowOff>
    </xdr:from>
    <xdr:to>
      <xdr:col>11</xdr:col>
      <xdr:colOff>218440</xdr:colOff>
      <xdr:row>3</xdr:row>
      <xdr:rowOff>47625</xdr:rowOff>
    </xdr:to>
    <xdr:pic>
      <xdr:nvPicPr>
        <xdr:cNvPr id="7" name="Picture 8">
          <a:extLst>
            <a:ext uri="{FF2B5EF4-FFF2-40B4-BE49-F238E27FC236}">
              <a16:creationId xmlns:a16="http://schemas.microsoft.com/office/drawing/2014/main" id="{FCA81134-7BBF-48B8-ABF8-0749F32070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7905750" y="177800"/>
          <a:ext cx="1323340" cy="37465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53340</xdr:colOff>
      <xdr:row>4</xdr:row>
      <xdr:rowOff>38100</xdr:rowOff>
    </xdr:from>
    <xdr:to>
      <xdr:col>9</xdr:col>
      <xdr:colOff>762000</xdr:colOff>
      <xdr:row>6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2965B98-0A09-48AC-99A3-9745D0F32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0340" y="1057275"/>
          <a:ext cx="708660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60960</xdr:colOff>
      <xdr:row>4</xdr:row>
      <xdr:rowOff>24765</xdr:rowOff>
    </xdr:from>
    <xdr:to>
      <xdr:col>6</xdr:col>
      <xdr:colOff>800100</xdr:colOff>
      <xdr:row>6</xdr:row>
      <xdr:rowOff>196215</xdr:rowOff>
    </xdr:to>
    <xdr:pic>
      <xdr:nvPicPr>
        <xdr:cNvPr id="3" name="Picture 4">
          <a:extLst>
            <a:ext uri="{FF2B5EF4-FFF2-40B4-BE49-F238E27FC236}">
              <a16:creationId xmlns:a16="http://schemas.microsoft.com/office/drawing/2014/main" id="{8B283E1F-3AD8-409A-A30A-586A8EF5E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9060" y="1043940"/>
          <a:ext cx="739140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22860</xdr:colOff>
      <xdr:row>4</xdr:row>
      <xdr:rowOff>9525</xdr:rowOff>
    </xdr:from>
    <xdr:to>
      <xdr:col>8</xdr:col>
      <xdr:colOff>7620</xdr:colOff>
      <xdr:row>6</xdr:row>
      <xdr:rowOff>209550</xdr:rowOff>
    </xdr:to>
    <xdr:pic>
      <xdr:nvPicPr>
        <xdr:cNvPr id="4" name="Picture 13">
          <a:extLst>
            <a:ext uri="{FF2B5EF4-FFF2-40B4-BE49-F238E27FC236}">
              <a16:creationId xmlns:a16="http://schemas.microsoft.com/office/drawing/2014/main" id="{FE8FFD5E-3607-4BFD-BF67-2B345FF05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7260" y="1028700"/>
          <a:ext cx="86106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60960</xdr:colOff>
      <xdr:row>4</xdr:row>
      <xdr:rowOff>30479</xdr:rowOff>
    </xdr:from>
    <xdr:to>
      <xdr:col>8</xdr:col>
      <xdr:colOff>800100</xdr:colOff>
      <xdr:row>6</xdr:row>
      <xdr:rowOff>173354</xdr:rowOff>
    </xdr:to>
    <xdr:pic>
      <xdr:nvPicPr>
        <xdr:cNvPr id="5" name="Picture 2">
          <a:extLst>
            <a:ext uri="{FF2B5EF4-FFF2-40B4-BE49-F238E27FC236}">
              <a16:creationId xmlns:a16="http://schemas.microsoft.com/office/drawing/2014/main" id="{66397785-4053-4E24-8892-441648A9D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61660" y="1049654"/>
          <a:ext cx="739140" cy="466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744855</xdr:colOff>
      <xdr:row>0</xdr:row>
      <xdr:rowOff>0</xdr:rowOff>
    </xdr:from>
    <xdr:to>
      <xdr:col>9</xdr:col>
      <xdr:colOff>190500</xdr:colOff>
      <xdr:row>3</xdr:row>
      <xdr:rowOff>158115</xdr:rowOff>
    </xdr:to>
    <xdr:pic>
      <xdr:nvPicPr>
        <xdr:cNvPr id="6" name="Picture 6">
          <a:extLst>
            <a:ext uri="{FF2B5EF4-FFF2-40B4-BE49-F238E27FC236}">
              <a16:creationId xmlns:a16="http://schemas.microsoft.com/office/drawing/2014/main" id="{2F16858C-E877-4220-8D94-A6B2B6C69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92955" y="249555"/>
          <a:ext cx="1318260" cy="7105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114300</xdr:colOff>
      <xdr:row>0</xdr:row>
      <xdr:rowOff>177800</xdr:rowOff>
    </xdr:from>
    <xdr:to>
      <xdr:col>11</xdr:col>
      <xdr:colOff>241300</xdr:colOff>
      <xdr:row>2</xdr:row>
      <xdr:rowOff>172085</xdr:rowOff>
    </xdr:to>
    <xdr:pic>
      <xdr:nvPicPr>
        <xdr:cNvPr id="7" name="Picture 8">
          <a:extLst>
            <a:ext uri="{FF2B5EF4-FFF2-40B4-BE49-F238E27FC236}">
              <a16:creationId xmlns:a16="http://schemas.microsoft.com/office/drawing/2014/main" id="{FE58C52E-7D7B-4D74-AAAB-F25A23530C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591300" y="473075"/>
          <a:ext cx="1323340" cy="37084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53340</xdr:colOff>
      <xdr:row>5</xdr:row>
      <xdr:rowOff>38100</xdr:rowOff>
    </xdr:from>
    <xdr:to>
      <xdr:col>9</xdr:col>
      <xdr:colOff>762000</xdr:colOff>
      <xdr:row>7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3566E8E-12BF-4170-9BBE-B9B84D51B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92390" y="1038225"/>
          <a:ext cx="670560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76200</xdr:colOff>
      <xdr:row>4</xdr:row>
      <xdr:rowOff>186690</xdr:rowOff>
    </xdr:from>
    <xdr:to>
      <xdr:col>6</xdr:col>
      <xdr:colOff>748665</xdr:colOff>
      <xdr:row>7</xdr:row>
      <xdr:rowOff>158115</xdr:rowOff>
    </xdr:to>
    <xdr:pic>
      <xdr:nvPicPr>
        <xdr:cNvPr id="3" name="Picture 4">
          <a:extLst>
            <a:ext uri="{FF2B5EF4-FFF2-40B4-BE49-F238E27FC236}">
              <a16:creationId xmlns:a16="http://schemas.microsoft.com/office/drawing/2014/main" id="{F41CCE58-CD7D-4C4B-99A9-33E46D049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986790"/>
          <a:ext cx="672465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45720</xdr:colOff>
      <xdr:row>5</xdr:row>
      <xdr:rowOff>9525</xdr:rowOff>
    </xdr:from>
    <xdr:to>
      <xdr:col>8</xdr:col>
      <xdr:colOff>7620</xdr:colOff>
      <xdr:row>7</xdr:row>
      <xdr:rowOff>209550</xdr:rowOff>
    </xdr:to>
    <xdr:pic>
      <xdr:nvPicPr>
        <xdr:cNvPr id="4" name="Picture 13">
          <a:extLst>
            <a:ext uri="{FF2B5EF4-FFF2-40B4-BE49-F238E27FC236}">
              <a16:creationId xmlns:a16="http://schemas.microsoft.com/office/drawing/2014/main" id="{C5F0466C-51AD-4EB2-845A-64B820E66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8395" y="1009650"/>
          <a:ext cx="704850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60960</xdr:colOff>
      <xdr:row>5</xdr:row>
      <xdr:rowOff>30479</xdr:rowOff>
    </xdr:from>
    <xdr:to>
      <xdr:col>8</xdr:col>
      <xdr:colOff>800100</xdr:colOff>
      <xdr:row>7</xdr:row>
      <xdr:rowOff>173354</xdr:rowOff>
    </xdr:to>
    <xdr:pic>
      <xdr:nvPicPr>
        <xdr:cNvPr id="5" name="Picture 2">
          <a:extLst>
            <a:ext uri="{FF2B5EF4-FFF2-40B4-BE49-F238E27FC236}">
              <a16:creationId xmlns:a16="http://schemas.microsoft.com/office/drawing/2014/main" id="{5F76FFD7-A2F7-41C2-A4D0-3D7C2D0AC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66585" y="1030604"/>
          <a:ext cx="672465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520065</xdr:colOff>
      <xdr:row>0</xdr:row>
      <xdr:rowOff>0</xdr:rowOff>
    </xdr:from>
    <xdr:to>
      <xdr:col>9</xdr:col>
      <xdr:colOff>9525</xdr:colOff>
      <xdr:row>5</xdr:row>
      <xdr:rowOff>5715</xdr:rowOff>
    </xdr:to>
    <xdr:pic>
      <xdr:nvPicPr>
        <xdr:cNvPr id="6" name="Picture 6">
          <a:extLst>
            <a:ext uri="{FF2B5EF4-FFF2-40B4-BE49-F238E27FC236}">
              <a16:creationId xmlns:a16="http://schemas.microsoft.com/office/drawing/2014/main" id="{571CA559-D550-4731-9C94-2BBF434CC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3090" y="0"/>
          <a:ext cx="1318260" cy="9296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114300</xdr:colOff>
      <xdr:row>0</xdr:row>
      <xdr:rowOff>177800</xdr:rowOff>
    </xdr:from>
    <xdr:to>
      <xdr:col>11</xdr:col>
      <xdr:colOff>218440</xdr:colOff>
      <xdr:row>3</xdr:row>
      <xdr:rowOff>78740</xdr:rowOff>
    </xdr:to>
    <xdr:pic>
      <xdr:nvPicPr>
        <xdr:cNvPr id="7" name="Picture 8">
          <a:extLst>
            <a:ext uri="{FF2B5EF4-FFF2-40B4-BE49-F238E27FC236}">
              <a16:creationId xmlns:a16="http://schemas.microsoft.com/office/drawing/2014/main" id="{CE7DA995-C559-485A-9508-949EF7B09C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7753350" y="177800"/>
          <a:ext cx="1323340" cy="405765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53340</xdr:colOff>
      <xdr:row>4</xdr:row>
      <xdr:rowOff>38100</xdr:rowOff>
    </xdr:from>
    <xdr:to>
      <xdr:col>9</xdr:col>
      <xdr:colOff>845820</xdr:colOff>
      <xdr:row>6</xdr:row>
      <xdr:rowOff>152400</xdr:rowOff>
    </xdr:to>
    <xdr:pic>
      <xdr:nvPicPr>
        <xdr:cNvPr id="6146" name="Picture 1">
          <a:extLst>
            <a:ext uri="{FF2B5EF4-FFF2-40B4-BE49-F238E27FC236}">
              <a16:creationId xmlns:a16="http://schemas.microsoft.com/office/drawing/2014/main" id="{00000000-0008-0000-0600-00000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5620" y="1043940"/>
          <a:ext cx="79248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68580</xdr:colOff>
      <xdr:row>4</xdr:row>
      <xdr:rowOff>17145</xdr:rowOff>
    </xdr:from>
    <xdr:to>
      <xdr:col>6</xdr:col>
      <xdr:colOff>807720</xdr:colOff>
      <xdr:row>6</xdr:row>
      <xdr:rowOff>188595</xdr:rowOff>
    </xdr:to>
    <xdr:pic>
      <xdr:nvPicPr>
        <xdr:cNvPr id="6147" name="Picture 4">
          <a:extLst>
            <a:ext uri="{FF2B5EF4-FFF2-40B4-BE49-F238E27FC236}">
              <a16:creationId xmlns:a16="http://schemas.microsoft.com/office/drawing/2014/main" id="{00000000-0008-0000-0600-00000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1960" y="1022985"/>
          <a:ext cx="739140" cy="4914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38100</xdr:colOff>
      <xdr:row>4</xdr:row>
      <xdr:rowOff>9525</xdr:rowOff>
    </xdr:from>
    <xdr:to>
      <xdr:col>8</xdr:col>
      <xdr:colOff>7620</xdr:colOff>
      <xdr:row>6</xdr:row>
      <xdr:rowOff>209550</xdr:rowOff>
    </xdr:to>
    <xdr:pic>
      <xdr:nvPicPr>
        <xdr:cNvPr id="6148" name="Picture 13">
          <a:extLst>
            <a:ext uri="{FF2B5EF4-FFF2-40B4-BE49-F238E27FC236}">
              <a16:creationId xmlns:a16="http://schemas.microsoft.com/office/drawing/2014/main" id="{00000000-0008-0000-0600-00000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7780" y="1015365"/>
          <a:ext cx="845820" cy="5200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91440</xdr:colOff>
      <xdr:row>4</xdr:row>
      <xdr:rowOff>24765</xdr:rowOff>
    </xdr:from>
    <xdr:to>
      <xdr:col>8</xdr:col>
      <xdr:colOff>830580</xdr:colOff>
      <xdr:row>6</xdr:row>
      <xdr:rowOff>196215</xdr:rowOff>
    </xdr:to>
    <xdr:pic>
      <xdr:nvPicPr>
        <xdr:cNvPr id="6149" name="Picture 2">
          <a:extLst>
            <a:ext uri="{FF2B5EF4-FFF2-40B4-BE49-F238E27FC236}">
              <a16:creationId xmlns:a16="http://schemas.microsoft.com/office/drawing/2014/main" id="{00000000-0008-0000-0600-00000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7420" y="1030605"/>
          <a:ext cx="739140" cy="4914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455295</xdr:colOff>
      <xdr:row>0</xdr:row>
      <xdr:rowOff>0</xdr:rowOff>
    </xdr:from>
    <xdr:to>
      <xdr:col>8</xdr:col>
      <xdr:colOff>20955</xdr:colOff>
      <xdr:row>3</xdr:row>
      <xdr:rowOff>163830</xdr:rowOff>
    </xdr:to>
    <xdr:pic>
      <xdr:nvPicPr>
        <xdr:cNvPr id="6151" name="Picture 6">
          <a:extLst>
            <a:ext uri="{FF2B5EF4-FFF2-40B4-BE49-F238E27FC236}">
              <a16:creationId xmlns:a16="http://schemas.microsoft.com/office/drawing/2014/main" id="{00000000-0008-0000-0600-00000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249555"/>
          <a:ext cx="1318260" cy="7124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114300</xdr:colOff>
      <xdr:row>0</xdr:row>
      <xdr:rowOff>177800</xdr:rowOff>
    </xdr:from>
    <xdr:to>
      <xdr:col>10</xdr:col>
      <xdr:colOff>561340</xdr:colOff>
      <xdr:row>3</xdr:row>
      <xdr:rowOff>0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E3478EC9-5C3D-1A47-8F2C-6CDAB48272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1341100" y="469900"/>
          <a:ext cx="1498600" cy="38100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53340</xdr:colOff>
      <xdr:row>4</xdr:row>
      <xdr:rowOff>38099</xdr:rowOff>
    </xdr:from>
    <xdr:to>
      <xdr:col>9</xdr:col>
      <xdr:colOff>838200</xdr:colOff>
      <xdr:row>6</xdr:row>
      <xdr:rowOff>199102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46539EC-9853-4FB8-97C9-0F443105C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97165" y="761999"/>
          <a:ext cx="784860" cy="4848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53340</xdr:colOff>
      <xdr:row>4</xdr:row>
      <xdr:rowOff>9525</xdr:rowOff>
    </xdr:from>
    <xdr:to>
      <xdr:col>6</xdr:col>
      <xdr:colOff>830580</xdr:colOff>
      <xdr:row>6</xdr:row>
      <xdr:rowOff>180975</xdr:rowOff>
    </xdr:to>
    <xdr:pic>
      <xdr:nvPicPr>
        <xdr:cNvPr id="3" name="Picture 4">
          <a:extLst>
            <a:ext uri="{FF2B5EF4-FFF2-40B4-BE49-F238E27FC236}">
              <a16:creationId xmlns:a16="http://schemas.microsoft.com/office/drawing/2014/main" id="{2060B6D6-4BDA-4C1A-B51F-43EE8ABA8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8265" y="733425"/>
          <a:ext cx="777240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45720</xdr:colOff>
      <xdr:row>4</xdr:row>
      <xdr:rowOff>36425</xdr:rowOff>
    </xdr:from>
    <xdr:to>
      <xdr:col>8</xdr:col>
      <xdr:colOff>7620</xdr:colOff>
      <xdr:row>6</xdr:row>
      <xdr:rowOff>209550</xdr:rowOff>
    </xdr:to>
    <xdr:pic>
      <xdr:nvPicPr>
        <xdr:cNvPr id="4" name="Picture 13">
          <a:extLst>
            <a:ext uri="{FF2B5EF4-FFF2-40B4-BE49-F238E27FC236}">
              <a16:creationId xmlns:a16="http://schemas.microsoft.com/office/drawing/2014/main" id="{B65A1231-74BD-4609-8212-3A25FAFB4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6945" y="760325"/>
          <a:ext cx="838200" cy="496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60960</xdr:colOff>
      <xdr:row>4</xdr:row>
      <xdr:rowOff>38099</xdr:rowOff>
    </xdr:from>
    <xdr:to>
      <xdr:col>8</xdr:col>
      <xdr:colOff>800100</xdr:colOff>
      <xdr:row>6</xdr:row>
      <xdr:rowOff>173354</xdr:rowOff>
    </xdr:to>
    <xdr:pic>
      <xdr:nvPicPr>
        <xdr:cNvPr id="5" name="Picture 2">
          <a:extLst>
            <a:ext uri="{FF2B5EF4-FFF2-40B4-BE49-F238E27FC236}">
              <a16:creationId xmlns:a16="http://schemas.microsoft.com/office/drawing/2014/main" id="{C65879A8-1A36-4767-985E-ED6121786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28485" y="761999"/>
          <a:ext cx="739140" cy="4591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775335</xdr:colOff>
      <xdr:row>0</xdr:row>
      <xdr:rowOff>0</xdr:rowOff>
    </xdr:from>
    <xdr:to>
      <xdr:col>9</xdr:col>
      <xdr:colOff>102870</xdr:colOff>
      <xdr:row>4</xdr:row>
      <xdr:rowOff>68580</xdr:rowOff>
    </xdr:to>
    <xdr:pic>
      <xdr:nvPicPr>
        <xdr:cNvPr id="6" name="Picture 6">
          <a:extLst>
            <a:ext uri="{FF2B5EF4-FFF2-40B4-BE49-F238E27FC236}">
              <a16:creationId xmlns:a16="http://schemas.microsoft.com/office/drawing/2014/main" id="{7524F035-0AE9-42F6-84C9-1C71A92A9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0260" y="0"/>
          <a:ext cx="1318260" cy="7162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114300</xdr:colOff>
      <xdr:row>0</xdr:row>
      <xdr:rowOff>177800</xdr:rowOff>
    </xdr:from>
    <xdr:to>
      <xdr:col>11</xdr:col>
      <xdr:colOff>218440</xdr:colOff>
      <xdr:row>3</xdr:row>
      <xdr:rowOff>47625</xdr:rowOff>
    </xdr:to>
    <xdr:pic>
      <xdr:nvPicPr>
        <xdr:cNvPr id="7" name="Picture 8">
          <a:extLst>
            <a:ext uri="{FF2B5EF4-FFF2-40B4-BE49-F238E27FC236}">
              <a16:creationId xmlns:a16="http://schemas.microsoft.com/office/drawing/2014/main" id="{E5C80403-634D-4A2E-9AEE-AA0E0E580C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7858125" y="177800"/>
          <a:ext cx="1323340" cy="37465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81915</xdr:colOff>
      <xdr:row>4</xdr:row>
      <xdr:rowOff>152400</xdr:rowOff>
    </xdr:from>
    <xdr:to>
      <xdr:col>9</xdr:col>
      <xdr:colOff>790575</xdr:colOff>
      <xdr:row>6</xdr:row>
      <xdr:rowOff>97155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CBC5BF1-AA76-43B5-8971-F84FC09F7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0440" y="1171575"/>
          <a:ext cx="708660" cy="26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70485</xdr:colOff>
      <xdr:row>4</xdr:row>
      <xdr:rowOff>139065</xdr:rowOff>
    </xdr:from>
    <xdr:to>
      <xdr:col>6</xdr:col>
      <xdr:colOff>657225</xdr:colOff>
      <xdr:row>6</xdr:row>
      <xdr:rowOff>104775</xdr:rowOff>
    </xdr:to>
    <xdr:pic>
      <xdr:nvPicPr>
        <xdr:cNvPr id="3" name="Picture 4">
          <a:extLst>
            <a:ext uri="{FF2B5EF4-FFF2-40B4-BE49-F238E27FC236}">
              <a16:creationId xmlns:a16="http://schemas.microsoft.com/office/drawing/2014/main" id="{94CA9045-147D-416D-8DA2-99B086D4C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5485" y="1129665"/>
          <a:ext cx="586740" cy="4610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3810</xdr:colOff>
      <xdr:row>4</xdr:row>
      <xdr:rowOff>142875</xdr:rowOff>
    </xdr:from>
    <xdr:to>
      <xdr:col>7</xdr:col>
      <xdr:colOff>912495</xdr:colOff>
      <xdr:row>6</xdr:row>
      <xdr:rowOff>123825</xdr:rowOff>
    </xdr:to>
    <xdr:pic>
      <xdr:nvPicPr>
        <xdr:cNvPr id="4" name="Picture 13">
          <a:extLst>
            <a:ext uri="{FF2B5EF4-FFF2-40B4-BE49-F238E27FC236}">
              <a16:creationId xmlns:a16="http://schemas.microsoft.com/office/drawing/2014/main" id="{BD9BC4AF-8594-46C4-A4CF-6EAD96818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6860" y="1162050"/>
          <a:ext cx="90868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89535</xdr:colOff>
      <xdr:row>4</xdr:row>
      <xdr:rowOff>144779</xdr:rowOff>
    </xdr:from>
    <xdr:to>
      <xdr:col>8</xdr:col>
      <xdr:colOff>828675</xdr:colOff>
      <xdr:row>6</xdr:row>
      <xdr:rowOff>97155</xdr:rowOff>
    </xdr:to>
    <xdr:pic>
      <xdr:nvPicPr>
        <xdr:cNvPr id="5" name="Picture 2">
          <a:extLst>
            <a:ext uri="{FF2B5EF4-FFF2-40B4-BE49-F238E27FC236}">
              <a16:creationId xmlns:a16="http://schemas.microsoft.com/office/drawing/2014/main" id="{44AB2B38-23A8-4488-B8D4-2188C9329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66510" y="1163954"/>
          <a:ext cx="739140" cy="2762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744855</xdr:colOff>
      <xdr:row>0</xdr:row>
      <xdr:rowOff>0</xdr:rowOff>
    </xdr:from>
    <xdr:to>
      <xdr:col>9</xdr:col>
      <xdr:colOff>196215</xdr:colOff>
      <xdr:row>3</xdr:row>
      <xdr:rowOff>91440</xdr:rowOff>
    </xdr:to>
    <xdr:pic>
      <xdr:nvPicPr>
        <xdr:cNvPr id="6" name="Picture 6">
          <a:extLst>
            <a:ext uri="{FF2B5EF4-FFF2-40B4-BE49-F238E27FC236}">
              <a16:creationId xmlns:a16="http://schemas.microsoft.com/office/drawing/2014/main" id="{AE79CAA4-CA8F-4626-A688-EF3817C88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73980" y="249555"/>
          <a:ext cx="1413510" cy="7105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114300</xdr:colOff>
      <xdr:row>0</xdr:row>
      <xdr:rowOff>177800</xdr:rowOff>
    </xdr:from>
    <xdr:to>
      <xdr:col>11</xdr:col>
      <xdr:colOff>266065</xdr:colOff>
      <xdr:row>2</xdr:row>
      <xdr:rowOff>88265</xdr:rowOff>
    </xdr:to>
    <xdr:pic>
      <xdr:nvPicPr>
        <xdr:cNvPr id="7" name="Picture 8">
          <a:extLst>
            <a:ext uri="{FF2B5EF4-FFF2-40B4-BE49-F238E27FC236}">
              <a16:creationId xmlns:a16="http://schemas.microsoft.com/office/drawing/2014/main" id="{D738789B-385B-45B4-B301-A4562BB31D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7362825" y="473075"/>
          <a:ext cx="1370965" cy="35814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38100</xdr:colOff>
      <xdr:row>4</xdr:row>
      <xdr:rowOff>38100</xdr:rowOff>
    </xdr:from>
    <xdr:to>
      <xdr:col>9</xdr:col>
      <xdr:colOff>815340</xdr:colOff>
      <xdr:row>6</xdr:row>
      <xdr:rowOff>182880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82FB54A-7C21-42DD-8FFE-C779B0DBE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752475"/>
          <a:ext cx="777240" cy="4686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45720</xdr:colOff>
      <xdr:row>4</xdr:row>
      <xdr:rowOff>9525</xdr:rowOff>
    </xdr:from>
    <xdr:to>
      <xdr:col>6</xdr:col>
      <xdr:colOff>815340</xdr:colOff>
      <xdr:row>6</xdr:row>
      <xdr:rowOff>180975</xdr:rowOff>
    </xdr:to>
    <xdr:pic>
      <xdr:nvPicPr>
        <xdr:cNvPr id="3" name="Picture 4">
          <a:extLst>
            <a:ext uri="{FF2B5EF4-FFF2-40B4-BE49-F238E27FC236}">
              <a16:creationId xmlns:a16="http://schemas.microsoft.com/office/drawing/2014/main" id="{09DFEBB8-740C-448F-85E8-C3EEFA944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03520" y="723900"/>
          <a:ext cx="769620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60960</xdr:colOff>
      <xdr:row>4</xdr:row>
      <xdr:rowOff>9525</xdr:rowOff>
    </xdr:from>
    <xdr:to>
      <xdr:col>7</xdr:col>
      <xdr:colOff>845820</xdr:colOff>
      <xdr:row>6</xdr:row>
      <xdr:rowOff>209550</xdr:rowOff>
    </xdr:to>
    <xdr:pic>
      <xdr:nvPicPr>
        <xdr:cNvPr id="4" name="Picture 13">
          <a:extLst>
            <a:ext uri="{FF2B5EF4-FFF2-40B4-BE49-F238E27FC236}">
              <a16:creationId xmlns:a16="http://schemas.microsoft.com/office/drawing/2014/main" id="{0DCB2C59-DBC9-432A-9133-3620CDB9A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5060" y="723900"/>
          <a:ext cx="78486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30480</xdr:colOff>
      <xdr:row>4</xdr:row>
      <xdr:rowOff>9525</xdr:rowOff>
    </xdr:from>
    <xdr:to>
      <xdr:col>8</xdr:col>
      <xdr:colOff>800100</xdr:colOff>
      <xdr:row>6</xdr:row>
      <xdr:rowOff>180975</xdr:rowOff>
    </xdr:to>
    <xdr:pic>
      <xdr:nvPicPr>
        <xdr:cNvPr id="5" name="Picture 2">
          <a:extLst>
            <a:ext uri="{FF2B5EF4-FFF2-40B4-BE49-F238E27FC236}">
              <a16:creationId xmlns:a16="http://schemas.microsoft.com/office/drawing/2014/main" id="{A64CC7B7-DCFE-408D-9084-D8E58FECC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0880" y="723900"/>
          <a:ext cx="769620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325755</xdr:colOff>
      <xdr:row>0</xdr:row>
      <xdr:rowOff>0</xdr:rowOff>
    </xdr:from>
    <xdr:to>
      <xdr:col>8</xdr:col>
      <xdr:colOff>424815</xdr:colOff>
      <xdr:row>4</xdr:row>
      <xdr:rowOff>62865</xdr:rowOff>
    </xdr:to>
    <xdr:pic>
      <xdr:nvPicPr>
        <xdr:cNvPr id="6" name="Picture 6">
          <a:extLst>
            <a:ext uri="{FF2B5EF4-FFF2-40B4-BE49-F238E27FC236}">
              <a16:creationId xmlns:a16="http://schemas.microsoft.com/office/drawing/2014/main" id="{018B52B9-B1F9-401A-8FFB-D5A6631CA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3555" y="0"/>
          <a:ext cx="1318260" cy="7105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114300</xdr:colOff>
      <xdr:row>0</xdr:row>
      <xdr:rowOff>177800</xdr:rowOff>
    </xdr:from>
    <xdr:to>
      <xdr:col>11</xdr:col>
      <xdr:colOff>218440</xdr:colOff>
      <xdr:row>3</xdr:row>
      <xdr:rowOff>45720</xdr:rowOff>
    </xdr:to>
    <xdr:pic>
      <xdr:nvPicPr>
        <xdr:cNvPr id="7" name="Picture 8">
          <a:extLst>
            <a:ext uri="{FF2B5EF4-FFF2-40B4-BE49-F238E27FC236}">
              <a16:creationId xmlns:a16="http://schemas.microsoft.com/office/drawing/2014/main" id="{AD5C6F64-5223-4105-950E-FA45E86D61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8001000" y="177800"/>
          <a:ext cx="1323340" cy="372745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38100</xdr:colOff>
      <xdr:row>4</xdr:row>
      <xdr:rowOff>38100</xdr:rowOff>
    </xdr:from>
    <xdr:to>
      <xdr:col>9</xdr:col>
      <xdr:colOff>815340</xdr:colOff>
      <xdr:row>6</xdr:row>
      <xdr:rowOff>182880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58960F1-0C8E-4950-B03E-4AF97967A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7460" y="1043940"/>
          <a:ext cx="777240" cy="464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45720</xdr:colOff>
      <xdr:row>4</xdr:row>
      <xdr:rowOff>9525</xdr:rowOff>
    </xdr:from>
    <xdr:to>
      <xdr:col>6</xdr:col>
      <xdr:colOff>815340</xdr:colOff>
      <xdr:row>6</xdr:row>
      <xdr:rowOff>180975</xdr:rowOff>
    </xdr:to>
    <xdr:pic>
      <xdr:nvPicPr>
        <xdr:cNvPr id="3" name="Picture 4">
          <a:extLst>
            <a:ext uri="{FF2B5EF4-FFF2-40B4-BE49-F238E27FC236}">
              <a16:creationId xmlns:a16="http://schemas.microsoft.com/office/drawing/2014/main" id="{E1B5FFAA-AE85-41D4-A358-2176466B8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26180" y="1015365"/>
          <a:ext cx="769620" cy="4914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60960</xdr:colOff>
      <xdr:row>4</xdr:row>
      <xdr:rowOff>9525</xdr:rowOff>
    </xdr:from>
    <xdr:to>
      <xdr:col>7</xdr:col>
      <xdr:colOff>845820</xdr:colOff>
      <xdr:row>6</xdr:row>
      <xdr:rowOff>209550</xdr:rowOff>
    </xdr:to>
    <xdr:pic>
      <xdr:nvPicPr>
        <xdr:cNvPr id="4" name="Picture 13">
          <a:extLst>
            <a:ext uri="{FF2B5EF4-FFF2-40B4-BE49-F238E27FC236}">
              <a16:creationId xmlns:a16="http://schemas.microsoft.com/office/drawing/2014/main" id="{F1CED9E8-F6C8-4F1A-ABDB-B8F755DC7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17720" y="1015365"/>
          <a:ext cx="784860" cy="5200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30480</xdr:colOff>
      <xdr:row>4</xdr:row>
      <xdr:rowOff>9525</xdr:rowOff>
    </xdr:from>
    <xdr:to>
      <xdr:col>8</xdr:col>
      <xdr:colOff>800100</xdr:colOff>
      <xdr:row>6</xdr:row>
      <xdr:rowOff>180975</xdr:rowOff>
    </xdr:to>
    <xdr:pic>
      <xdr:nvPicPr>
        <xdr:cNvPr id="5" name="Picture 2">
          <a:extLst>
            <a:ext uri="{FF2B5EF4-FFF2-40B4-BE49-F238E27FC236}">
              <a16:creationId xmlns:a16="http://schemas.microsoft.com/office/drawing/2014/main" id="{819C5924-A565-4364-B8AD-1301A1EBF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3540" y="1015365"/>
          <a:ext cx="769620" cy="4914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325755</xdr:colOff>
      <xdr:row>0</xdr:row>
      <xdr:rowOff>0</xdr:rowOff>
    </xdr:from>
    <xdr:to>
      <xdr:col>8</xdr:col>
      <xdr:colOff>13652</xdr:colOff>
      <xdr:row>3</xdr:row>
      <xdr:rowOff>167640</xdr:rowOff>
    </xdr:to>
    <xdr:pic>
      <xdr:nvPicPr>
        <xdr:cNvPr id="6" name="Picture 6">
          <a:extLst>
            <a:ext uri="{FF2B5EF4-FFF2-40B4-BE49-F238E27FC236}">
              <a16:creationId xmlns:a16="http://schemas.microsoft.com/office/drawing/2014/main" id="{65FC1882-112B-415F-B86D-E7542825D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6215" y="249555"/>
          <a:ext cx="1318260" cy="7124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114300</xdr:colOff>
      <xdr:row>0</xdr:row>
      <xdr:rowOff>177800</xdr:rowOff>
    </xdr:from>
    <xdr:to>
      <xdr:col>11</xdr:col>
      <xdr:colOff>116840</xdr:colOff>
      <xdr:row>3</xdr:row>
      <xdr:rowOff>7620</xdr:rowOff>
    </xdr:to>
    <xdr:pic>
      <xdr:nvPicPr>
        <xdr:cNvPr id="7" name="Picture 8">
          <a:extLst>
            <a:ext uri="{FF2B5EF4-FFF2-40B4-BE49-F238E27FC236}">
              <a16:creationId xmlns:a16="http://schemas.microsoft.com/office/drawing/2014/main" id="{A7702B55-B375-44AA-8A0F-F78D40F3C7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848350" y="463550"/>
          <a:ext cx="1315720" cy="372745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219075</xdr:colOff>
      <xdr:row>5</xdr:row>
      <xdr:rowOff>47625</xdr:rowOff>
    </xdr:from>
    <xdr:to>
      <xdr:col>36</xdr:col>
      <xdr:colOff>28575</xdr:colOff>
      <xdr:row>7</xdr:row>
      <xdr:rowOff>161925</xdr:rowOff>
    </xdr:to>
    <xdr:pic>
      <xdr:nvPicPr>
        <xdr:cNvPr id="10241" name="Picture 1">
          <a:extLst>
            <a:ext uri="{FF2B5EF4-FFF2-40B4-BE49-F238E27FC236}">
              <a16:creationId xmlns:a16="http://schemas.microsoft.com/office/drawing/2014/main" id="{00000000-0008-0000-0A00-000001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1066800"/>
          <a:ext cx="1343025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28575</xdr:colOff>
      <xdr:row>5</xdr:row>
      <xdr:rowOff>19050</xdr:rowOff>
    </xdr:from>
    <xdr:to>
      <xdr:col>12</xdr:col>
      <xdr:colOff>95250</xdr:colOff>
      <xdr:row>7</xdr:row>
      <xdr:rowOff>152400</xdr:rowOff>
    </xdr:to>
    <xdr:pic>
      <xdr:nvPicPr>
        <xdr:cNvPr id="10242" name="Picture 4">
          <a:extLst>
            <a:ext uri="{FF2B5EF4-FFF2-40B4-BE49-F238E27FC236}">
              <a16:creationId xmlns:a16="http://schemas.microsoft.com/office/drawing/2014/main" id="{00000000-0008-0000-0A00-000002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33775" y="1038225"/>
          <a:ext cx="1228725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14</xdr:col>
      <xdr:colOff>38100</xdr:colOff>
      <xdr:row>5</xdr:row>
      <xdr:rowOff>9525</xdr:rowOff>
    </xdr:from>
    <xdr:to>
      <xdr:col>20</xdr:col>
      <xdr:colOff>9525</xdr:colOff>
      <xdr:row>7</xdr:row>
      <xdr:rowOff>209550</xdr:rowOff>
    </xdr:to>
    <xdr:pic>
      <xdr:nvPicPr>
        <xdr:cNvPr id="10243" name="Picture 13">
          <a:extLst>
            <a:ext uri="{FF2B5EF4-FFF2-40B4-BE49-F238E27FC236}">
              <a16:creationId xmlns:a16="http://schemas.microsoft.com/office/drawing/2014/main" id="{00000000-0008-0000-0A00-000003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19700" y="1028700"/>
          <a:ext cx="1247775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22</xdr:col>
      <xdr:colOff>47625</xdr:colOff>
      <xdr:row>5</xdr:row>
      <xdr:rowOff>47625</xdr:rowOff>
    </xdr:from>
    <xdr:to>
      <xdr:col>27</xdr:col>
      <xdr:colOff>190500</xdr:colOff>
      <xdr:row>7</xdr:row>
      <xdr:rowOff>200025</xdr:rowOff>
    </xdr:to>
    <xdr:pic>
      <xdr:nvPicPr>
        <xdr:cNvPr id="10244" name="Picture 2">
          <a:extLst>
            <a:ext uri="{FF2B5EF4-FFF2-40B4-BE49-F238E27FC236}">
              <a16:creationId xmlns:a16="http://schemas.microsoft.com/office/drawing/2014/main" id="{00000000-0008-0000-0A00-000004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7550" y="1066800"/>
          <a:ext cx="121920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 editAs="oneCell">
    <xdr:from>
      <xdr:col>34</xdr:col>
      <xdr:colOff>257175</xdr:colOff>
      <xdr:row>1</xdr:row>
      <xdr:rowOff>76200</xdr:rowOff>
    </xdr:from>
    <xdr:to>
      <xdr:col>37</xdr:col>
      <xdr:colOff>161925</xdr:colOff>
      <xdr:row>4</xdr:row>
      <xdr:rowOff>85725</xdr:rowOff>
    </xdr:to>
    <xdr:pic>
      <xdr:nvPicPr>
        <xdr:cNvPr id="10245" name="Picture 896">
          <a:extLst>
            <a:ext uri="{FF2B5EF4-FFF2-40B4-BE49-F238E27FC236}">
              <a16:creationId xmlns:a16="http://schemas.microsoft.com/office/drawing/2014/main" id="{00000000-0008-0000-0A00-000005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58375" y="361950"/>
          <a:ext cx="733425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28</xdr:col>
      <xdr:colOff>0</xdr:colOff>
      <xdr:row>1</xdr:row>
      <xdr:rowOff>0</xdr:rowOff>
    </xdr:from>
    <xdr:to>
      <xdr:col>33</xdr:col>
      <xdr:colOff>200025</xdr:colOff>
      <xdr:row>4</xdr:row>
      <xdr:rowOff>161925</xdr:rowOff>
    </xdr:to>
    <xdr:pic>
      <xdr:nvPicPr>
        <xdr:cNvPr id="10246" name="Picture 6">
          <a:extLst>
            <a:ext uri="{FF2B5EF4-FFF2-40B4-BE49-F238E27FC236}">
              <a16:creationId xmlns:a16="http://schemas.microsoft.com/office/drawing/2014/main" id="{00000000-0008-0000-0A00-000006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285750"/>
          <a:ext cx="13716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L33"/>
  <sheetViews>
    <sheetView topLeftCell="A2" workbookViewId="0">
      <selection activeCell="P21" sqref="P21"/>
    </sheetView>
  </sheetViews>
  <sheetFormatPr baseColWidth="10" defaultColWidth="8.83203125" defaultRowHeight="13" x14ac:dyDescent="0.15"/>
  <cols>
    <col min="1" max="1" width="5.5" customWidth="1"/>
    <col min="2" max="2" width="19.83203125" bestFit="1" customWidth="1"/>
    <col min="5" max="5" width="19.5" bestFit="1" customWidth="1"/>
    <col min="6" max="6" width="20.5" bestFit="1" customWidth="1"/>
    <col min="7" max="8" width="9.83203125" style="267" customWidth="1"/>
    <col min="9" max="9" width="9.6640625" style="267" customWidth="1"/>
    <col min="10" max="10" width="9.5" style="267" customWidth="1"/>
    <col min="11" max="11" width="9.83203125" style="267" customWidth="1"/>
    <col min="12" max="12" width="9.1640625" style="268"/>
  </cols>
  <sheetData>
    <row r="1" spans="1:12" ht="16" x14ac:dyDescent="0.2">
      <c r="A1" s="105"/>
      <c r="B1" s="105" t="s">
        <v>0</v>
      </c>
      <c r="C1" s="104"/>
      <c r="D1" s="104"/>
      <c r="E1" s="106" t="s">
        <v>52</v>
      </c>
      <c r="F1" s="106"/>
      <c r="G1" s="151"/>
      <c r="H1" s="104"/>
      <c r="I1" s="104"/>
      <c r="J1" s="104"/>
      <c r="K1" s="104"/>
      <c r="L1" s="66"/>
    </row>
    <row r="2" spans="1:12" x14ac:dyDescent="0.15">
      <c r="A2" s="105"/>
      <c r="B2" s="105"/>
      <c r="C2" s="104"/>
      <c r="D2" s="104"/>
      <c r="E2" s="108"/>
      <c r="F2" s="108"/>
      <c r="G2" s="151"/>
      <c r="H2" s="156"/>
      <c r="I2" s="156"/>
      <c r="J2" s="156"/>
      <c r="K2" s="104"/>
      <c r="L2" s="66"/>
    </row>
    <row r="3" spans="1:12" ht="14" x14ac:dyDescent="0.15">
      <c r="A3" s="105"/>
      <c r="B3" s="105" t="s">
        <v>1</v>
      </c>
      <c r="C3" s="104"/>
      <c r="D3" s="104"/>
      <c r="E3" s="110" t="s">
        <v>27</v>
      </c>
      <c r="F3" s="107" t="s">
        <v>44</v>
      </c>
      <c r="G3" s="151"/>
      <c r="H3" s="156"/>
      <c r="I3" s="156"/>
      <c r="J3" s="156"/>
      <c r="K3" s="104"/>
      <c r="L3" s="66"/>
    </row>
    <row r="4" spans="1:12" ht="14" thickBot="1" x14ac:dyDescent="0.2">
      <c r="A4" s="105"/>
      <c r="B4" s="105"/>
      <c r="C4" s="104"/>
      <c r="D4" s="104"/>
      <c r="E4" s="108"/>
      <c r="F4" s="108"/>
      <c r="G4" s="151"/>
      <c r="H4" s="104"/>
      <c r="I4" s="104"/>
      <c r="J4" s="104"/>
      <c r="K4" s="104"/>
      <c r="L4" s="66"/>
    </row>
    <row r="5" spans="1:12" x14ac:dyDescent="0.15">
      <c r="A5" s="105"/>
      <c r="B5" s="105" t="s">
        <v>3</v>
      </c>
      <c r="C5" s="104"/>
      <c r="D5" s="104"/>
      <c r="E5" s="112">
        <v>46179</v>
      </c>
      <c r="F5" s="112"/>
      <c r="G5" s="152"/>
      <c r="H5" s="157"/>
      <c r="I5" s="157"/>
      <c r="J5" s="160"/>
      <c r="K5" s="172"/>
      <c r="L5" s="174"/>
    </row>
    <row r="6" spans="1:12" ht="18" x14ac:dyDescent="0.2">
      <c r="A6" s="105"/>
      <c r="B6" s="105"/>
      <c r="C6" s="104"/>
      <c r="D6" s="104"/>
      <c r="E6" s="108"/>
      <c r="F6" s="108"/>
      <c r="G6" s="153"/>
      <c r="H6" s="158"/>
      <c r="I6" s="158"/>
      <c r="J6" s="146"/>
      <c r="K6" s="269"/>
      <c r="L6" s="175"/>
    </row>
    <row r="7" spans="1:12" ht="19" thickBot="1" x14ac:dyDescent="0.25">
      <c r="A7" s="7"/>
      <c r="B7" s="7"/>
      <c r="C7" s="8"/>
      <c r="D7" s="8"/>
      <c r="E7" s="9"/>
      <c r="F7" s="9"/>
      <c r="G7" s="154"/>
      <c r="H7" s="159"/>
      <c r="I7" s="159"/>
      <c r="J7" s="150"/>
      <c r="K7" s="270"/>
      <c r="L7" s="175"/>
    </row>
    <row r="8" spans="1:12" ht="19" thickBot="1" x14ac:dyDescent="0.2">
      <c r="A8" s="100" t="s">
        <v>5</v>
      </c>
      <c r="B8" s="165" t="s">
        <v>6</v>
      </c>
      <c r="C8" s="166" t="s">
        <v>7</v>
      </c>
      <c r="D8" s="287" t="s">
        <v>49</v>
      </c>
      <c r="E8" s="395" t="s">
        <v>19</v>
      </c>
      <c r="F8" s="395" t="s">
        <v>8</v>
      </c>
      <c r="G8" s="101" t="s">
        <v>16</v>
      </c>
      <c r="H8" s="102" t="s">
        <v>16</v>
      </c>
      <c r="I8" s="101" t="s">
        <v>16</v>
      </c>
      <c r="J8" s="101" t="s">
        <v>16</v>
      </c>
      <c r="K8" s="201" t="s">
        <v>4</v>
      </c>
      <c r="L8" s="266" t="s">
        <v>28</v>
      </c>
    </row>
    <row r="9" spans="1:12" ht="20.25" customHeight="1" x14ac:dyDescent="0.2">
      <c r="A9" s="202">
        <v>1</v>
      </c>
      <c r="B9" s="282" t="s">
        <v>185</v>
      </c>
      <c r="C9" s="205"/>
      <c r="D9" s="205"/>
      <c r="E9" s="401" t="s">
        <v>169</v>
      </c>
      <c r="F9" s="402" t="s">
        <v>170</v>
      </c>
      <c r="G9" s="244">
        <v>7.5</v>
      </c>
      <c r="H9" s="245">
        <v>5.8</v>
      </c>
      <c r="I9" s="245">
        <v>8.1</v>
      </c>
      <c r="J9" s="245">
        <v>7</v>
      </c>
      <c r="K9" s="216">
        <f>SUM(G9:J9)</f>
        <v>28.4</v>
      </c>
      <c r="L9" s="161">
        <v>14</v>
      </c>
    </row>
    <row r="10" spans="1:12" ht="20.25" customHeight="1" x14ac:dyDescent="0.2">
      <c r="A10" s="396">
        <v>2</v>
      </c>
      <c r="B10" s="283" t="s">
        <v>186</v>
      </c>
      <c r="C10" s="206"/>
      <c r="D10" s="206"/>
      <c r="E10" s="207" t="s">
        <v>169</v>
      </c>
      <c r="F10" s="208" t="s">
        <v>170</v>
      </c>
      <c r="G10" s="246">
        <v>8</v>
      </c>
      <c r="H10" s="247">
        <v>6.3</v>
      </c>
      <c r="I10" s="247">
        <v>8.1999999999999993</v>
      </c>
      <c r="J10" s="247">
        <v>8.3000000000000007</v>
      </c>
      <c r="K10" s="344">
        <f t="shared" ref="K10:K25" si="0">SUM(G10:J10)</f>
        <v>30.8</v>
      </c>
      <c r="L10" s="162">
        <v>11</v>
      </c>
    </row>
    <row r="11" spans="1:12" ht="20.25" customHeight="1" x14ac:dyDescent="0.2">
      <c r="A11" s="396">
        <v>3</v>
      </c>
      <c r="B11" s="283" t="s">
        <v>187</v>
      </c>
      <c r="C11" s="206"/>
      <c r="D11" s="206"/>
      <c r="E11" s="207" t="s">
        <v>169</v>
      </c>
      <c r="F11" s="208" t="s">
        <v>170</v>
      </c>
      <c r="G11" s="246">
        <v>8.1999999999999993</v>
      </c>
      <c r="H11" s="246">
        <v>6.2</v>
      </c>
      <c r="I11" s="246">
        <v>7.3</v>
      </c>
      <c r="J11" s="246">
        <v>7.3</v>
      </c>
      <c r="K11" s="344">
        <f t="shared" si="0"/>
        <v>29</v>
      </c>
      <c r="L11" s="162">
        <v>13</v>
      </c>
    </row>
    <row r="12" spans="1:12" ht="20.25" customHeight="1" x14ac:dyDescent="0.2">
      <c r="A12" s="203">
        <v>4</v>
      </c>
      <c r="B12" s="283" t="s">
        <v>188</v>
      </c>
      <c r="C12" s="206"/>
      <c r="D12" s="206"/>
      <c r="E12" s="207" t="s">
        <v>169</v>
      </c>
      <c r="F12" s="208" t="s">
        <v>170</v>
      </c>
      <c r="G12" s="246">
        <v>8.3000000000000007</v>
      </c>
      <c r="H12" s="247">
        <v>6.6</v>
      </c>
      <c r="I12" s="247">
        <v>9.8000000000000007</v>
      </c>
      <c r="J12" s="247">
        <v>9</v>
      </c>
      <c r="K12" s="344">
        <f t="shared" si="0"/>
        <v>33.700000000000003</v>
      </c>
      <c r="L12" s="162">
        <v>3</v>
      </c>
    </row>
    <row r="13" spans="1:12" ht="20.25" customHeight="1" x14ac:dyDescent="0.2">
      <c r="A13" s="396">
        <v>5</v>
      </c>
      <c r="B13" s="283" t="s">
        <v>189</v>
      </c>
      <c r="C13" s="206"/>
      <c r="D13" s="206"/>
      <c r="E13" s="207" t="s">
        <v>169</v>
      </c>
      <c r="F13" s="208" t="s">
        <v>170</v>
      </c>
      <c r="G13" s="246">
        <v>9.1999999999999993</v>
      </c>
      <c r="H13" s="247">
        <v>4.5</v>
      </c>
      <c r="I13" s="247">
        <v>9.5</v>
      </c>
      <c r="J13" s="247">
        <v>9</v>
      </c>
      <c r="K13" s="344">
        <f>SUM(G13:J13)</f>
        <v>32.200000000000003</v>
      </c>
      <c r="L13" s="162">
        <v>6</v>
      </c>
    </row>
    <row r="14" spans="1:12" ht="20.25" customHeight="1" x14ac:dyDescent="0.2">
      <c r="A14" s="396">
        <v>6</v>
      </c>
      <c r="B14" s="283" t="s">
        <v>190</v>
      </c>
      <c r="C14" s="206"/>
      <c r="D14" s="206"/>
      <c r="E14" s="207" t="s">
        <v>169</v>
      </c>
      <c r="F14" s="208" t="s">
        <v>170</v>
      </c>
      <c r="G14" s="246">
        <v>8.3000000000000007</v>
      </c>
      <c r="H14" s="247">
        <v>6.7</v>
      </c>
      <c r="I14" s="247">
        <v>9.5</v>
      </c>
      <c r="J14" s="247">
        <v>9</v>
      </c>
      <c r="K14" s="344">
        <f>SUM(G14:J14)</f>
        <v>33.5</v>
      </c>
      <c r="L14" s="162">
        <v>4</v>
      </c>
    </row>
    <row r="15" spans="1:12" ht="20.25" customHeight="1" x14ac:dyDescent="0.2">
      <c r="A15" s="203">
        <v>7</v>
      </c>
      <c r="B15" s="283" t="s">
        <v>191</v>
      </c>
      <c r="C15" s="206"/>
      <c r="D15" s="206"/>
      <c r="E15" s="207" t="s">
        <v>169</v>
      </c>
      <c r="F15" s="208" t="s">
        <v>170</v>
      </c>
      <c r="G15" s="248">
        <v>8.9</v>
      </c>
      <c r="H15" s="249">
        <v>6.6</v>
      </c>
      <c r="I15" s="249">
        <v>9.4</v>
      </c>
      <c r="J15" s="249">
        <v>8.5</v>
      </c>
      <c r="K15" s="344">
        <f t="shared" si="0"/>
        <v>33.4</v>
      </c>
      <c r="L15" s="434">
        <v>2</v>
      </c>
    </row>
    <row r="16" spans="1:12" ht="20.25" customHeight="1" x14ac:dyDescent="0.2">
      <c r="A16" s="396">
        <v>8</v>
      </c>
      <c r="B16" s="120" t="s">
        <v>192</v>
      </c>
      <c r="C16" s="206"/>
      <c r="D16" s="206"/>
      <c r="E16" s="207" t="s">
        <v>169</v>
      </c>
      <c r="F16" s="208" t="s">
        <v>170</v>
      </c>
      <c r="G16" s="246">
        <v>8.6999999999999993</v>
      </c>
      <c r="H16" s="246">
        <v>6</v>
      </c>
      <c r="I16" s="246">
        <v>8</v>
      </c>
      <c r="J16" s="246">
        <v>8</v>
      </c>
      <c r="K16" s="344">
        <f t="shared" si="0"/>
        <v>30.7</v>
      </c>
      <c r="L16" s="164">
        <v>12</v>
      </c>
    </row>
    <row r="17" spans="1:12" ht="20.25" customHeight="1" x14ac:dyDescent="0.2">
      <c r="A17" s="396">
        <v>9</v>
      </c>
      <c r="B17" s="284" t="s">
        <v>193</v>
      </c>
      <c r="C17" s="206"/>
      <c r="D17" s="206"/>
      <c r="E17" s="207" t="s">
        <v>169</v>
      </c>
      <c r="F17" s="208" t="s">
        <v>170</v>
      </c>
      <c r="G17" s="246">
        <v>9.1</v>
      </c>
      <c r="H17" s="246">
        <v>5.7</v>
      </c>
      <c r="I17" s="246">
        <v>9.5</v>
      </c>
      <c r="J17" s="246">
        <v>7.9</v>
      </c>
      <c r="K17" s="388">
        <f t="shared" si="0"/>
        <v>32.200000000000003</v>
      </c>
      <c r="L17" s="164">
        <v>5</v>
      </c>
    </row>
    <row r="18" spans="1:12" ht="20.25" customHeight="1" x14ac:dyDescent="0.2">
      <c r="A18" s="203">
        <v>10</v>
      </c>
      <c r="B18" s="339" t="s">
        <v>194</v>
      </c>
      <c r="C18" s="206"/>
      <c r="D18" s="206"/>
      <c r="E18" s="207" t="s">
        <v>169</v>
      </c>
      <c r="F18" s="208" t="s">
        <v>170</v>
      </c>
      <c r="G18" s="246">
        <v>7.4</v>
      </c>
      <c r="H18" s="246">
        <v>4.4000000000000004</v>
      </c>
      <c r="I18" s="246">
        <v>7</v>
      </c>
      <c r="J18" s="246">
        <v>5.5</v>
      </c>
      <c r="K18" s="388">
        <f t="shared" si="0"/>
        <v>24.3</v>
      </c>
      <c r="L18" s="164">
        <v>15</v>
      </c>
    </row>
    <row r="19" spans="1:12" ht="20.25" customHeight="1" x14ac:dyDescent="0.2">
      <c r="A19" s="396">
        <v>11</v>
      </c>
      <c r="B19" s="120" t="s">
        <v>195</v>
      </c>
      <c r="C19" s="400"/>
      <c r="D19" s="400"/>
      <c r="E19" s="207" t="s">
        <v>169</v>
      </c>
      <c r="F19" s="208" t="s">
        <v>170</v>
      </c>
      <c r="G19" s="248">
        <v>9.6</v>
      </c>
      <c r="H19" s="248">
        <v>7</v>
      </c>
      <c r="I19" s="248">
        <v>9.8000000000000007</v>
      </c>
      <c r="J19" s="248">
        <v>9.5</v>
      </c>
      <c r="K19" s="391">
        <f t="shared" si="0"/>
        <v>35.900000000000006</v>
      </c>
      <c r="L19" s="178">
        <v>1</v>
      </c>
    </row>
    <row r="20" spans="1:12" ht="20.25" customHeight="1" x14ac:dyDescent="0.2">
      <c r="A20" s="396">
        <v>12</v>
      </c>
      <c r="B20" s="120" t="s">
        <v>196</v>
      </c>
      <c r="C20" s="206"/>
      <c r="D20" s="206"/>
      <c r="E20" s="207" t="s">
        <v>169</v>
      </c>
      <c r="F20" s="208" t="s">
        <v>170</v>
      </c>
      <c r="G20" s="246">
        <v>9.1999999999999993</v>
      </c>
      <c r="H20" s="246">
        <v>6.6</v>
      </c>
      <c r="I20" s="246">
        <v>9.9</v>
      </c>
      <c r="J20" s="246">
        <v>8.1</v>
      </c>
      <c r="K20" s="391">
        <f t="shared" si="0"/>
        <v>33.799999999999997</v>
      </c>
      <c r="L20" s="180">
        <v>2</v>
      </c>
    </row>
    <row r="21" spans="1:12" ht="20.25" customHeight="1" x14ac:dyDescent="0.2">
      <c r="A21" s="203">
        <v>13</v>
      </c>
      <c r="B21" s="283" t="s">
        <v>197</v>
      </c>
      <c r="C21" s="206"/>
      <c r="D21" s="206"/>
      <c r="E21" s="207" t="s">
        <v>169</v>
      </c>
      <c r="F21" s="208" t="s">
        <v>170</v>
      </c>
      <c r="G21" s="246">
        <v>8.9</v>
      </c>
      <c r="H21" s="246">
        <v>6.7</v>
      </c>
      <c r="I21" s="246">
        <v>9.8000000000000007</v>
      </c>
      <c r="J21" s="246">
        <v>8.8000000000000007</v>
      </c>
      <c r="K21" s="391">
        <f t="shared" si="0"/>
        <v>34.200000000000003</v>
      </c>
      <c r="L21" s="435">
        <v>1</v>
      </c>
    </row>
    <row r="22" spans="1:12" ht="20.25" customHeight="1" x14ac:dyDescent="0.2">
      <c r="A22" s="396">
        <v>14</v>
      </c>
      <c r="B22" s="399" t="s">
        <v>198</v>
      </c>
      <c r="C22" s="206"/>
      <c r="D22" s="206"/>
      <c r="E22" s="207" t="s">
        <v>169</v>
      </c>
      <c r="F22" s="208" t="s">
        <v>170</v>
      </c>
      <c r="G22" s="246">
        <v>8.3000000000000007</v>
      </c>
      <c r="H22" s="246">
        <v>6.8</v>
      </c>
      <c r="I22" s="246">
        <v>8.9</v>
      </c>
      <c r="J22" s="246">
        <v>7</v>
      </c>
      <c r="K22" s="391">
        <f t="shared" si="0"/>
        <v>31</v>
      </c>
      <c r="L22" s="180">
        <v>9</v>
      </c>
    </row>
    <row r="23" spans="1:12" ht="20.25" customHeight="1" x14ac:dyDescent="0.2">
      <c r="A23" s="396">
        <v>15</v>
      </c>
      <c r="B23" s="283" t="s">
        <v>199</v>
      </c>
      <c r="C23" s="206"/>
      <c r="D23" s="206"/>
      <c r="E23" s="207" t="s">
        <v>169</v>
      </c>
      <c r="F23" s="208" t="s">
        <v>170</v>
      </c>
      <c r="G23" s="246">
        <v>8.6</v>
      </c>
      <c r="H23" s="246">
        <v>5.5</v>
      </c>
      <c r="I23" s="246">
        <v>8.1999999999999993</v>
      </c>
      <c r="J23" s="246">
        <v>8.5</v>
      </c>
      <c r="K23" s="391">
        <f t="shared" si="0"/>
        <v>30.799999999999997</v>
      </c>
      <c r="L23" s="180">
        <v>10</v>
      </c>
    </row>
    <row r="24" spans="1:12" ht="20.25" customHeight="1" x14ac:dyDescent="0.2">
      <c r="A24" s="203">
        <v>16</v>
      </c>
      <c r="B24" s="283" t="s">
        <v>200</v>
      </c>
      <c r="C24" s="206"/>
      <c r="D24" s="206"/>
      <c r="E24" s="207" t="s">
        <v>169</v>
      </c>
      <c r="F24" s="208" t="s">
        <v>170</v>
      </c>
      <c r="G24" s="246">
        <v>7</v>
      </c>
      <c r="H24" s="246">
        <v>7.2</v>
      </c>
      <c r="I24" s="246">
        <v>9.9</v>
      </c>
      <c r="J24" s="246">
        <v>7.8</v>
      </c>
      <c r="K24" s="391">
        <f t="shared" si="0"/>
        <v>31.900000000000002</v>
      </c>
      <c r="L24" s="180">
        <v>7</v>
      </c>
    </row>
    <row r="25" spans="1:12" ht="20.25" customHeight="1" thickBot="1" x14ac:dyDescent="0.25">
      <c r="A25" s="397">
        <v>17</v>
      </c>
      <c r="B25" s="392" t="s">
        <v>201</v>
      </c>
      <c r="C25" s="209"/>
      <c r="D25" s="209"/>
      <c r="E25" s="210" t="s">
        <v>169</v>
      </c>
      <c r="F25" s="211" t="s">
        <v>170</v>
      </c>
      <c r="G25" s="259">
        <v>7</v>
      </c>
      <c r="H25" s="259">
        <v>6.8</v>
      </c>
      <c r="I25" s="259">
        <v>9.1999999999999993</v>
      </c>
      <c r="J25" s="259">
        <v>8.1</v>
      </c>
      <c r="K25" s="390">
        <f t="shared" si="0"/>
        <v>31.1</v>
      </c>
      <c r="L25" s="309">
        <v>8</v>
      </c>
    </row>
    <row r="26" spans="1:12" ht="20.25" customHeight="1" x14ac:dyDescent="0.2">
      <c r="K26" s="389"/>
    </row>
    <row r="27" spans="1:12" ht="14" x14ac:dyDescent="0.2">
      <c r="A27" s="16" t="s">
        <v>34</v>
      </c>
      <c r="B27" s="80"/>
      <c r="C27" s="80"/>
      <c r="D27" s="42" t="s">
        <v>32</v>
      </c>
      <c r="K27" s="389"/>
    </row>
    <row r="28" spans="1:12" ht="14" x14ac:dyDescent="0.2">
      <c r="A28" s="81"/>
      <c r="B28" s="80"/>
      <c r="C28" s="80"/>
      <c r="D28" s="85"/>
      <c r="K28" s="389"/>
    </row>
    <row r="29" spans="1:12" x14ac:dyDescent="0.15">
      <c r="A29" s="81"/>
      <c r="B29" s="80"/>
      <c r="C29" s="80"/>
      <c r="D29" s="84" t="s">
        <v>24</v>
      </c>
    </row>
    <row r="30" spans="1:12" x14ac:dyDescent="0.15">
      <c r="A30" s="83" t="s">
        <v>21</v>
      </c>
      <c r="B30" s="80"/>
      <c r="C30" s="80"/>
      <c r="D30" s="73" t="s">
        <v>32</v>
      </c>
    </row>
    <row r="31" spans="1:12" x14ac:dyDescent="0.15">
      <c r="A31" s="83" t="s">
        <v>23</v>
      </c>
      <c r="B31" s="80"/>
      <c r="C31" s="80"/>
      <c r="D31" s="73" t="s">
        <v>37</v>
      </c>
    </row>
    <row r="32" spans="1:12" x14ac:dyDescent="0.15">
      <c r="A32" s="83" t="s">
        <v>22</v>
      </c>
      <c r="B32" s="80"/>
      <c r="C32" s="80"/>
      <c r="D32" s="73" t="s">
        <v>38</v>
      </c>
    </row>
    <row r="33" spans="1:4" x14ac:dyDescent="0.15">
      <c r="A33" s="83" t="s">
        <v>26</v>
      </c>
      <c r="B33" s="80"/>
      <c r="C33" s="80"/>
      <c r="D33" s="73" t="s">
        <v>154</v>
      </c>
    </row>
  </sheetData>
  <pageMargins left="0.7" right="0.7" top="0.75" bottom="0.75" header="0.3" footer="0.3"/>
  <pageSetup paperSize="9" scale="8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AC35"/>
  <sheetViews>
    <sheetView topLeftCell="A2" zoomScale="110" zoomScaleNormal="110" workbookViewId="0">
      <selection activeCell="N19" sqref="N19"/>
    </sheetView>
  </sheetViews>
  <sheetFormatPr baseColWidth="10" defaultColWidth="9.1640625" defaultRowHeight="16" customHeight="1" x14ac:dyDescent="0.15"/>
  <cols>
    <col min="1" max="1" width="3" style="7" customWidth="1"/>
    <col min="2" max="2" width="21" style="7" bestFit="1" customWidth="1"/>
    <col min="3" max="3" width="11.5" style="8" bestFit="1" customWidth="1"/>
    <col min="4" max="4" width="10.5" style="8" customWidth="1"/>
    <col min="5" max="5" width="17.33203125" style="9" bestFit="1" customWidth="1"/>
    <col min="6" max="6" width="14.1640625" style="9" bestFit="1" customWidth="1"/>
    <col min="7" max="7" width="13.1640625" style="150" customWidth="1"/>
    <col min="8" max="10" width="13.1640625" style="8" customWidth="1"/>
    <col min="11" max="11" width="10" style="7" customWidth="1"/>
    <col min="12" max="12" width="7.83203125" style="8" customWidth="1"/>
    <col min="13" max="16384" width="9.1640625" style="7"/>
  </cols>
  <sheetData>
    <row r="1" spans="1:29" ht="16" customHeight="1" x14ac:dyDescent="0.2">
      <c r="A1" s="105"/>
      <c r="B1" s="105" t="s">
        <v>0</v>
      </c>
      <c r="C1" s="104"/>
      <c r="D1" s="104"/>
      <c r="E1" s="106" t="s">
        <v>52</v>
      </c>
      <c r="F1" s="106"/>
      <c r="G1" s="146"/>
      <c r="H1" s="104"/>
      <c r="I1" s="104"/>
      <c r="J1" s="104"/>
      <c r="K1" s="105"/>
    </row>
    <row r="2" spans="1:29" ht="16" customHeight="1" x14ac:dyDescent="0.15">
      <c r="A2" s="105"/>
      <c r="B2" s="105"/>
      <c r="C2" s="104"/>
      <c r="D2" s="104"/>
      <c r="E2" s="108"/>
      <c r="F2" s="108"/>
      <c r="G2" s="146"/>
      <c r="H2" s="156"/>
      <c r="I2" s="156"/>
      <c r="J2" s="156"/>
      <c r="K2" s="105"/>
      <c r="L2" s="7"/>
    </row>
    <row r="3" spans="1:29" ht="16" customHeight="1" x14ac:dyDescent="0.15">
      <c r="A3" s="105"/>
      <c r="B3" s="105" t="s">
        <v>1</v>
      </c>
      <c r="C3" s="104"/>
      <c r="D3" s="104"/>
      <c r="E3" s="110" t="s">
        <v>27</v>
      </c>
      <c r="F3" s="107" t="s">
        <v>143</v>
      </c>
      <c r="G3" s="147"/>
      <c r="H3" s="156"/>
      <c r="I3" s="156"/>
      <c r="J3" s="156"/>
      <c r="K3" s="105"/>
      <c r="L3" s="7"/>
    </row>
    <row r="4" spans="1:29" ht="16" customHeight="1" thickBot="1" x14ac:dyDescent="0.2">
      <c r="A4" s="105"/>
      <c r="B4" s="105"/>
      <c r="C4" s="104"/>
      <c r="D4" s="104"/>
      <c r="E4" s="108"/>
      <c r="F4" s="108"/>
      <c r="G4" s="146"/>
      <c r="H4" s="104"/>
      <c r="I4" s="104"/>
      <c r="J4" s="104"/>
      <c r="K4" s="105"/>
    </row>
    <row r="5" spans="1:29" ht="16" customHeight="1" x14ac:dyDescent="0.15">
      <c r="A5" s="105"/>
      <c r="B5" s="105" t="s">
        <v>3</v>
      </c>
      <c r="C5" s="104"/>
      <c r="D5" s="104"/>
      <c r="E5" s="112">
        <v>46179</v>
      </c>
      <c r="F5" s="112"/>
      <c r="G5" s="148"/>
      <c r="H5" s="157"/>
      <c r="I5" s="157"/>
      <c r="J5" s="160"/>
      <c r="K5" s="116"/>
      <c r="L5" s="74"/>
    </row>
    <row r="6" spans="1:29" ht="16" customHeight="1" x14ac:dyDescent="0.2">
      <c r="E6" s="16"/>
      <c r="F6" s="16"/>
      <c r="G6" s="149"/>
      <c r="H6" s="159"/>
      <c r="I6" s="159"/>
      <c r="J6" s="150"/>
      <c r="K6" s="32"/>
      <c r="L6" s="75"/>
    </row>
    <row r="7" spans="1:29" ht="16" customHeight="1" thickBot="1" x14ac:dyDescent="0.25">
      <c r="G7" s="169"/>
      <c r="H7" s="170"/>
      <c r="I7" s="170"/>
      <c r="J7" s="171"/>
      <c r="K7" s="94"/>
      <c r="L7" s="93"/>
    </row>
    <row r="8" spans="1:29" s="34" customFormat="1" ht="16" customHeight="1" thickBot="1" x14ac:dyDescent="0.2">
      <c r="A8" s="315" t="s">
        <v>5</v>
      </c>
      <c r="B8" s="317" t="s">
        <v>6</v>
      </c>
      <c r="C8" s="318" t="s">
        <v>7</v>
      </c>
      <c r="D8" s="316" t="s">
        <v>49</v>
      </c>
      <c r="E8" s="232" t="s">
        <v>19</v>
      </c>
      <c r="F8" s="232" t="s">
        <v>8</v>
      </c>
      <c r="G8" s="233" t="s">
        <v>16</v>
      </c>
      <c r="H8" s="234" t="s">
        <v>16</v>
      </c>
      <c r="I8" s="233" t="s">
        <v>16</v>
      </c>
      <c r="J8" s="234" t="s">
        <v>16</v>
      </c>
      <c r="K8" s="293" t="s">
        <v>4</v>
      </c>
      <c r="L8" s="92" t="s">
        <v>28</v>
      </c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</row>
    <row r="9" spans="1:29" s="45" customFormat="1" ht="20.25" customHeight="1" x14ac:dyDescent="0.2">
      <c r="A9" s="322">
        <v>1</v>
      </c>
      <c r="B9" s="282" t="s">
        <v>82</v>
      </c>
      <c r="C9" s="358"/>
      <c r="D9" s="257"/>
      <c r="E9" s="121" t="s">
        <v>66</v>
      </c>
      <c r="F9" s="128" t="s">
        <v>18</v>
      </c>
      <c r="G9" s="244">
        <v>8.8000000000000007</v>
      </c>
      <c r="H9" s="244">
        <v>5.8</v>
      </c>
      <c r="I9" s="244">
        <v>9.5</v>
      </c>
      <c r="J9" s="244">
        <v>8.5</v>
      </c>
      <c r="K9" s="216">
        <f>SUM(G9:J9)</f>
        <v>32.6</v>
      </c>
      <c r="L9" s="167">
        <v>2</v>
      </c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44"/>
      <c r="Z9" s="44"/>
      <c r="AA9" s="44"/>
      <c r="AB9" s="44"/>
      <c r="AC9" s="44"/>
    </row>
    <row r="10" spans="1:29" s="45" customFormat="1" ht="20.25" customHeight="1" x14ac:dyDescent="0.2">
      <c r="A10" s="324">
        <v>2</v>
      </c>
      <c r="B10" s="283" t="s">
        <v>83</v>
      </c>
      <c r="C10" s="325"/>
      <c r="D10" s="240"/>
      <c r="E10" s="122" t="s">
        <v>66</v>
      </c>
      <c r="F10" s="129" t="s">
        <v>18</v>
      </c>
      <c r="G10" s="250">
        <v>8.1999999999999993</v>
      </c>
      <c r="H10" s="250">
        <v>6.9</v>
      </c>
      <c r="I10" s="250">
        <v>8.9</v>
      </c>
      <c r="J10" s="250">
        <v>8</v>
      </c>
      <c r="K10" s="344">
        <f t="shared" ref="K10:K19" si="0">SUM(G10:J10)</f>
        <v>32</v>
      </c>
      <c r="L10" s="168">
        <v>4</v>
      </c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44"/>
      <c r="Z10" s="44"/>
      <c r="AA10" s="44"/>
      <c r="AB10" s="44"/>
      <c r="AC10" s="44"/>
    </row>
    <row r="11" spans="1:29" s="45" customFormat="1" ht="20.25" customHeight="1" x14ac:dyDescent="0.2">
      <c r="A11" s="328">
        <v>3</v>
      </c>
      <c r="B11" s="283" t="s">
        <v>84</v>
      </c>
      <c r="C11" s="325"/>
      <c r="D11" s="240"/>
      <c r="E11" s="122" t="s">
        <v>66</v>
      </c>
      <c r="F11" s="129" t="s">
        <v>18</v>
      </c>
      <c r="G11" s="246">
        <v>9.3000000000000007</v>
      </c>
      <c r="H11" s="247">
        <v>7.4</v>
      </c>
      <c r="I11" s="247">
        <v>9.4</v>
      </c>
      <c r="J11" s="247">
        <v>9.1</v>
      </c>
      <c r="K11" s="344">
        <f t="shared" si="0"/>
        <v>35.200000000000003</v>
      </c>
      <c r="L11" s="168">
        <v>1</v>
      </c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44"/>
      <c r="Z11" s="44"/>
      <c r="AA11" s="44"/>
      <c r="AB11" s="44"/>
      <c r="AC11" s="44"/>
    </row>
    <row r="12" spans="1:29" s="45" customFormat="1" ht="20.25" customHeight="1" x14ac:dyDescent="0.2">
      <c r="A12" s="324">
        <v>4</v>
      </c>
      <c r="B12" s="283" t="s">
        <v>106</v>
      </c>
      <c r="C12" s="325"/>
      <c r="D12" s="240"/>
      <c r="E12" s="122" t="s">
        <v>66</v>
      </c>
      <c r="F12" s="129" t="s">
        <v>18</v>
      </c>
      <c r="G12" s="246">
        <v>0</v>
      </c>
      <c r="H12" s="247">
        <v>0</v>
      </c>
      <c r="I12" s="247">
        <v>0</v>
      </c>
      <c r="J12" s="247">
        <v>0</v>
      </c>
      <c r="K12" s="344">
        <f t="shared" si="0"/>
        <v>0</v>
      </c>
      <c r="L12" s="168">
        <v>0</v>
      </c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44"/>
      <c r="Z12" s="44"/>
      <c r="AA12" s="44"/>
      <c r="AB12" s="44"/>
      <c r="AC12" s="44"/>
    </row>
    <row r="13" spans="1:29" s="45" customFormat="1" ht="20.25" customHeight="1" x14ac:dyDescent="0.2">
      <c r="A13" s="324">
        <v>5</v>
      </c>
      <c r="B13" s="120" t="s">
        <v>107</v>
      </c>
      <c r="C13" s="325"/>
      <c r="D13" s="240"/>
      <c r="E13" s="122" t="s">
        <v>66</v>
      </c>
      <c r="F13" s="129" t="s">
        <v>18</v>
      </c>
      <c r="G13" s="250">
        <v>8</v>
      </c>
      <c r="H13" s="250">
        <v>7.1</v>
      </c>
      <c r="I13" s="250">
        <v>8.3000000000000007</v>
      </c>
      <c r="J13" s="250">
        <v>8.6999999999999993</v>
      </c>
      <c r="K13" s="344">
        <f>SUM(G13:J13)</f>
        <v>32.099999999999994</v>
      </c>
      <c r="L13" s="168">
        <v>3</v>
      </c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44"/>
      <c r="Z13" s="44"/>
      <c r="AA13" s="44"/>
      <c r="AB13" s="44"/>
      <c r="AC13" s="44"/>
    </row>
    <row r="14" spans="1:29" s="45" customFormat="1" ht="20.25" customHeight="1" x14ac:dyDescent="0.2">
      <c r="A14" s="328">
        <v>6</v>
      </c>
      <c r="B14" s="283" t="s">
        <v>108</v>
      </c>
      <c r="C14" s="325"/>
      <c r="D14" s="240"/>
      <c r="E14" s="122" t="s">
        <v>66</v>
      </c>
      <c r="F14" s="129" t="s">
        <v>18</v>
      </c>
      <c r="G14" s="246">
        <v>0</v>
      </c>
      <c r="H14" s="247">
        <v>0</v>
      </c>
      <c r="I14" s="247">
        <v>0</v>
      </c>
      <c r="J14" s="247">
        <v>0</v>
      </c>
      <c r="K14" s="344">
        <f>SUM(G14:J14)</f>
        <v>0</v>
      </c>
      <c r="L14" s="168">
        <v>0</v>
      </c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44"/>
      <c r="Z14" s="44"/>
      <c r="AA14" s="44"/>
      <c r="AB14" s="44"/>
      <c r="AC14" s="44"/>
    </row>
    <row r="15" spans="1:29" s="45" customFormat="1" ht="20.25" customHeight="1" x14ac:dyDescent="0.2">
      <c r="A15" s="324">
        <v>7</v>
      </c>
      <c r="B15" s="283" t="s">
        <v>202</v>
      </c>
      <c r="C15" s="325"/>
      <c r="D15" s="240"/>
      <c r="E15" s="122" t="s">
        <v>66</v>
      </c>
      <c r="F15" s="129" t="s">
        <v>18</v>
      </c>
      <c r="G15" s="246">
        <v>8.1</v>
      </c>
      <c r="H15" s="247">
        <v>6.7</v>
      </c>
      <c r="I15" s="247">
        <v>8.6999999999999993</v>
      </c>
      <c r="J15" s="247">
        <v>7.8</v>
      </c>
      <c r="K15" s="344">
        <f t="shared" si="0"/>
        <v>31.3</v>
      </c>
      <c r="L15" s="168">
        <v>5</v>
      </c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44"/>
      <c r="Z15" s="44"/>
      <c r="AA15" s="44"/>
      <c r="AB15" s="44"/>
      <c r="AC15" s="44"/>
    </row>
    <row r="16" spans="1:29" s="45" customFormat="1" ht="20.25" customHeight="1" x14ac:dyDescent="0.2">
      <c r="A16" s="324">
        <v>8</v>
      </c>
      <c r="B16" s="283" t="s">
        <v>203</v>
      </c>
      <c r="C16" s="325"/>
      <c r="D16" s="240"/>
      <c r="E16" s="122" t="s">
        <v>66</v>
      </c>
      <c r="F16" s="129" t="s">
        <v>18</v>
      </c>
      <c r="G16" s="250">
        <v>0</v>
      </c>
      <c r="H16" s="250">
        <v>0</v>
      </c>
      <c r="I16" s="250">
        <v>0</v>
      </c>
      <c r="J16" s="250">
        <v>0</v>
      </c>
      <c r="K16" s="344">
        <f t="shared" si="0"/>
        <v>0</v>
      </c>
      <c r="L16" s="168">
        <v>0</v>
      </c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44"/>
      <c r="Z16" s="44"/>
      <c r="AA16" s="44"/>
      <c r="AB16" s="44"/>
      <c r="AC16" s="44"/>
    </row>
    <row r="17" spans="1:29" s="45" customFormat="1" ht="20.25" customHeight="1" x14ac:dyDescent="0.2">
      <c r="A17" s="324">
        <v>9</v>
      </c>
      <c r="B17" s="283" t="s">
        <v>204</v>
      </c>
      <c r="C17" s="325"/>
      <c r="D17" s="240"/>
      <c r="E17" s="122" t="s">
        <v>66</v>
      </c>
      <c r="F17" s="129" t="s">
        <v>18</v>
      </c>
      <c r="G17" s="246">
        <v>7</v>
      </c>
      <c r="H17" s="247">
        <v>5.9</v>
      </c>
      <c r="I17" s="247">
        <v>8.3000000000000007</v>
      </c>
      <c r="J17" s="247">
        <v>8</v>
      </c>
      <c r="K17" s="344">
        <f t="shared" si="0"/>
        <v>29.200000000000003</v>
      </c>
      <c r="L17" s="168">
        <v>7</v>
      </c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44"/>
      <c r="Z17" s="44"/>
      <c r="AA17" s="44"/>
      <c r="AB17" s="44"/>
      <c r="AC17" s="44"/>
    </row>
    <row r="18" spans="1:29" s="45" customFormat="1" ht="20.25" customHeight="1" x14ac:dyDescent="0.2">
      <c r="A18" s="324">
        <v>10</v>
      </c>
      <c r="B18" s="283" t="s">
        <v>205</v>
      </c>
      <c r="C18" s="325"/>
      <c r="D18" s="240"/>
      <c r="E18" s="122" t="s">
        <v>66</v>
      </c>
      <c r="F18" s="129" t="s">
        <v>18</v>
      </c>
      <c r="G18" s="246">
        <v>7.1</v>
      </c>
      <c r="H18" s="247">
        <v>6.2</v>
      </c>
      <c r="I18" s="247">
        <v>9.1</v>
      </c>
      <c r="J18" s="247">
        <v>7.6</v>
      </c>
      <c r="K18" s="344">
        <f t="shared" si="0"/>
        <v>30</v>
      </c>
      <c r="L18" s="168">
        <v>6</v>
      </c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44"/>
      <c r="Z18" s="44"/>
      <c r="AA18" s="44"/>
      <c r="AB18" s="44"/>
      <c r="AC18" s="44"/>
    </row>
    <row r="19" spans="1:29" ht="20.25" customHeight="1" thickBot="1" x14ac:dyDescent="0.25">
      <c r="A19" s="360">
        <v>11</v>
      </c>
      <c r="B19" s="392" t="s">
        <v>206</v>
      </c>
      <c r="C19" s="361"/>
      <c r="D19" s="243"/>
      <c r="E19" s="123" t="s">
        <v>66</v>
      </c>
      <c r="F19" s="403" t="s">
        <v>18</v>
      </c>
      <c r="G19" s="404">
        <v>0</v>
      </c>
      <c r="H19" s="405">
        <v>0</v>
      </c>
      <c r="I19" s="405">
        <v>0</v>
      </c>
      <c r="J19" s="405">
        <v>0</v>
      </c>
      <c r="K19" s="300">
        <f t="shared" si="0"/>
        <v>0</v>
      </c>
      <c r="L19" s="406">
        <v>0</v>
      </c>
    </row>
    <row r="20" spans="1:29" ht="16" customHeight="1" x14ac:dyDescent="0.2">
      <c r="A20" s="16" t="s">
        <v>34</v>
      </c>
      <c r="C20" s="8" t="s">
        <v>32</v>
      </c>
      <c r="D20" s="277"/>
      <c r="E20" s="278"/>
      <c r="F20" s="279"/>
      <c r="G20" s="271"/>
      <c r="H20" s="272"/>
      <c r="I20" s="272"/>
      <c r="J20" s="272"/>
      <c r="K20" s="142"/>
      <c r="L20" s="280"/>
    </row>
    <row r="21" spans="1:29" ht="16" customHeight="1" x14ac:dyDescent="0.15">
      <c r="A21" s="81"/>
      <c r="B21" s="80"/>
      <c r="C21" s="80"/>
      <c r="D21" s="7"/>
      <c r="E21" s="7"/>
      <c r="F21" s="7"/>
      <c r="G21" s="7"/>
      <c r="H21" s="7"/>
      <c r="I21" s="7"/>
      <c r="J21" s="7"/>
      <c r="L21" s="7"/>
    </row>
    <row r="22" spans="1:29" ht="16" customHeight="1" x14ac:dyDescent="0.15">
      <c r="A22" s="81"/>
      <c r="B22" s="80"/>
      <c r="C22" s="143" t="s">
        <v>24</v>
      </c>
    </row>
    <row r="23" spans="1:29" ht="16" customHeight="1" x14ac:dyDescent="0.15">
      <c r="A23" s="83" t="s">
        <v>21</v>
      </c>
      <c r="B23" s="80"/>
      <c r="C23" s="73" t="s">
        <v>32</v>
      </c>
    </row>
    <row r="24" spans="1:29" ht="16" customHeight="1" x14ac:dyDescent="0.15">
      <c r="A24" s="83" t="s">
        <v>23</v>
      </c>
      <c r="B24" s="80"/>
      <c r="C24" s="73" t="s">
        <v>37</v>
      </c>
    </row>
    <row r="25" spans="1:29" ht="16" customHeight="1" x14ac:dyDescent="0.15">
      <c r="A25" s="83" t="s">
        <v>22</v>
      </c>
      <c r="B25" s="80"/>
      <c r="C25" s="73" t="s">
        <v>38</v>
      </c>
    </row>
    <row r="26" spans="1:29" ht="16" customHeight="1" x14ac:dyDescent="0.15">
      <c r="A26" s="83" t="s">
        <v>26</v>
      </c>
      <c r="B26" s="80"/>
      <c r="C26" s="73" t="s">
        <v>154</v>
      </c>
    </row>
    <row r="35" spans="3:4" ht="16" customHeight="1" x14ac:dyDescent="0.15">
      <c r="C35" s="7"/>
      <c r="D35" s="7"/>
    </row>
  </sheetData>
  <autoFilter ref="A8:L18" xr:uid="{00000000-0009-0000-0000-000009000000}">
    <sortState xmlns:xlrd2="http://schemas.microsoft.com/office/spreadsheetml/2017/richdata2" ref="A9:L18">
      <sortCondition descending="1" ref="K8:K18"/>
    </sortState>
  </autoFilter>
  <pageMargins left="0.25" right="0.25" top="0.75" bottom="0.75" header="0.3" footer="0.3"/>
  <pageSetup paperSize="9" scale="98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C28"/>
  <sheetViews>
    <sheetView zoomScale="125" zoomScaleNormal="125" workbookViewId="0">
      <selection activeCell="N26" sqref="N26"/>
    </sheetView>
  </sheetViews>
  <sheetFormatPr baseColWidth="10" defaultColWidth="9.1640625" defaultRowHeight="13" x14ac:dyDescent="0.15"/>
  <cols>
    <col min="1" max="1" width="4.6640625" style="7" bestFit="1" customWidth="1"/>
    <col min="2" max="2" width="20.33203125" style="7" bestFit="1" customWidth="1"/>
    <col min="3" max="3" width="9" style="8" customWidth="1"/>
    <col min="4" max="4" width="8.5" style="8" customWidth="1"/>
    <col min="5" max="5" width="14.1640625" style="9" customWidth="1"/>
    <col min="6" max="6" width="14.1640625" style="9" bestFit="1" customWidth="1"/>
    <col min="7" max="7" width="9" style="150" customWidth="1"/>
    <col min="8" max="8" width="9.6640625" style="8" customWidth="1"/>
    <col min="9" max="9" width="8.83203125" style="8" customWidth="1"/>
    <col min="10" max="10" width="8.33203125" style="8" customWidth="1"/>
    <col min="11" max="11" width="10" style="7" customWidth="1"/>
    <col min="12" max="12" width="6.1640625" style="8" bestFit="1" customWidth="1"/>
    <col min="13" max="16384" width="9.1640625" style="7"/>
  </cols>
  <sheetData>
    <row r="1" spans="1:29" ht="16" x14ac:dyDescent="0.2">
      <c r="A1" s="105"/>
      <c r="B1" s="105" t="s">
        <v>0</v>
      </c>
      <c r="C1" s="104"/>
      <c r="D1" s="104"/>
      <c r="E1" s="106" t="s">
        <v>52</v>
      </c>
      <c r="F1" s="106"/>
      <c r="G1" s="146"/>
      <c r="H1" s="104"/>
      <c r="I1" s="104"/>
      <c r="J1" s="104"/>
      <c r="K1" s="105"/>
    </row>
    <row r="2" spans="1:29" x14ac:dyDescent="0.15">
      <c r="A2" s="105"/>
      <c r="B2" s="105"/>
      <c r="C2" s="104"/>
      <c r="D2" s="104"/>
      <c r="E2" s="108"/>
      <c r="F2" s="108"/>
      <c r="G2" s="146"/>
      <c r="H2" s="156"/>
      <c r="I2" s="156"/>
      <c r="J2" s="156"/>
      <c r="K2" s="105"/>
      <c r="L2" s="7"/>
    </row>
    <row r="3" spans="1:29" ht="14" x14ac:dyDescent="0.15">
      <c r="A3" s="105"/>
      <c r="B3" s="105" t="s">
        <v>1</v>
      </c>
      <c r="C3" s="104"/>
      <c r="D3" s="104"/>
      <c r="E3" s="110" t="s">
        <v>27</v>
      </c>
      <c r="F3" s="107" t="s">
        <v>47</v>
      </c>
      <c r="G3" s="147"/>
      <c r="H3" s="156"/>
      <c r="I3" s="156"/>
      <c r="J3" s="156"/>
      <c r="K3" s="105"/>
      <c r="L3" s="7"/>
    </row>
    <row r="4" spans="1:29" ht="14" thickBot="1" x14ac:dyDescent="0.2">
      <c r="A4" s="105"/>
      <c r="B4" s="105"/>
      <c r="C4" s="104"/>
      <c r="D4" s="104"/>
      <c r="E4" s="108"/>
      <c r="F4" s="108"/>
      <c r="G4" s="146"/>
      <c r="H4" s="104"/>
      <c r="I4" s="104"/>
      <c r="J4" s="104"/>
      <c r="K4" s="105"/>
    </row>
    <row r="5" spans="1:29" x14ac:dyDescent="0.15">
      <c r="A5" s="105"/>
      <c r="B5" s="105" t="s">
        <v>3</v>
      </c>
      <c r="C5" s="104"/>
      <c r="D5" s="104"/>
      <c r="E5" s="112">
        <v>46179</v>
      </c>
      <c r="F5" s="112"/>
      <c r="G5" s="148"/>
      <c r="H5" s="157"/>
      <c r="I5" s="157"/>
      <c r="J5" s="160"/>
      <c r="K5" s="116"/>
      <c r="L5" s="74"/>
    </row>
    <row r="6" spans="1:29" ht="12.75" customHeight="1" x14ac:dyDescent="0.2">
      <c r="E6" s="16"/>
      <c r="F6" s="16"/>
      <c r="G6" s="149"/>
      <c r="H6" s="159"/>
      <c r="I6" s="159"/>
      <c r="J6" s="150"/>
      <c r="K6" s="32"/>
      <c r="L6" s="75"/>
    </row>
    <row r="7" spans="1:29" ht="16.5" customHeight="1" thickBot="1" x14ac:dyDescent="0.25">
      <c r="G7" s="169"/>
      <c r="H7" s="170"/>
      <c r="I7" s="170"/>
      <c r="J7" s="171"/>
      <c r="K7" s="94"/>
      <c r="L7" s="93"/>
    </row>
    <row r="8" spans="1:29" s="34" customFormat="1" ht="15" customHeight="1" thickBot="1" x14ac:dyDescent="0.2">
      <c r="A8" s="315" t="s">
        <v>5</v>
      </c>
      <c r="B8" s="320" t="s">
        <v>6</v>
      </c>
      <c r="C8" s="321" t="s">
        <v>7</v>
      </c>
      <c r="D8" s="319" t="s">
        <v>49</v>
      </c>
      <c r="E8" s="232" t="s">
        <v>19</v>
      </c>
      <c r="F8" s="235" t="s">
        <v>8</v>
      </c>
      <c r="G8" s="306" t="s">
        <v>16</v>
      </c>
      <c r="H8" s="102" t="s">
        <v>16</v>
      </c>
      <c r="I8" s="101" t="s">
        <v>16</v>
      </c>
      <c r="J8" s="102" t="s">
        <v>16</v>
      </c>
      <c r="K8" s="293" t="s">
        <v>4</v>
      </c>
      <c r="L8" s="74" t="s">
        <v>28</v>
      </c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</row>
    <row r="9" spans="1:29" s="45" customFormat="1" ht="15" customHeight="1" x14ac:dyDescent="0.2">
      <c r="A9" s="322">
        <v>1</v>
      </c>
      <c r="B9" s="282" t="s">
        <v>113</v>
      </c>
      <c r="C9" s="358"/>
      <c r="D9" s="373"/>
      <c r="E9" s="346" t="s">
        <v>214</v>
      </c>
      <c r="F9" s="347" t="s">
        <v>170</v>
      </c>
      <c r="G9" s="254">
        <v>9.1999999999999993</v>
      </c>
      <c r="H9" s="254">
        <v>6.3</v>
      </c>
      <c r="I9" s="254">
        <v>8.9</v>
      </c>
      <c r="J9" s="254">
        <v>7.4</v>
      </c>
      <c r="K9" s="369">
        <f>SUM(G9:J9)</f>
        <v>31.799999999999997</v>
      </c>
      <c r="L9" s="376">
        <v>4</v>
      </c>
      <c r="M9" s="44"/>
      <c r="N9" s="44"/>
      <c r="O9" s="44"/>
      <c r="P9" s="44"/>
      <c r="Q9" s="44"/>
      <c r="R9" s="44"/>
      <c r="S9" s="44"/>
      <c r="T9" s="44"/>
      <c r="U9" s="44"/>
      <c r="V9" s="44"/>
      <c r="W9" s="44"/>
      <c r="X9" s="44"/>
      <c r="Y9" s="44"/>
      <c r="Z9" s="44"/>
      <c r="AA9" s="44"/>
      <c r="AB9" s="44"/>
      <c r="AC9" s="44"/>
    </row>
    <row r="10" spans="1:29" s="45" customFormat="1" ht="15" customHeight="1" x14ac:dyDescent="0.2">
      <c r="A10" s="324">
        <v>2</v>
      </c>
      <c r="B10" s="283" t="s">
        <v>114</v>
      </c>
      <c r="C10" s="325"/>
      <c r="D10" s="374"/>
      <c r="E10" s="348" t="s">
        <v>214</v>
      </c>
      <c r="F10" s="349" t="s">
        <v>170</v>
      </c>
      <c r="G10" s="215">
        <v>7.8</v>
      </c>
      <c r="H10" s="256">
        <v>5</v>
      </c>
      <c r="I10" s="215">
        <v>7.6</v>
      </c>
      <c r="J10" s="215">
        <v>4.5</v>
      </c>
      <c r="K10" s="370">
        <f t="shared" ref="K10:K19" si="0">SUM(G10:J10)</f>
        <v>24.9</v>
      </c>
      <c r="L10" s="377">
        <v>8</v>
      </c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</row>
    <row r="11" spans="1:29" s="45" customFormat="1" ht="15" customHeight="1" x14ac:dyDescent="0.2">
      <c r="A11" s="324">
        <v>3</v>
      </c>
      <c r="B11" s="283" t="s">
        <v>115</v>
      </c>
      <c r="C11" s="325"/>
      <c r="D11" s="374"/>
      <c r="E11" s="348" t="s">
        <v>214</v>
      </c>
      <c r="F11" s="349" t="s">
        <v>170</v>
      </c>
      <c r="G11" s="215">
        <v>9.1999999999999993</v>
      </c>
      <c r="H11" s="215">
        <v>6.9</v>
      </c>
      <c r="I11" s="215">
        <v>7</v>
      </c>
      <c r="J11" s="215">
        <v>6.5</v>
      </c>
      <c r="K11" s="370">
        <f t="shared" si="0"/>
        <v>29.6</v>
      </c>
      <c r="L11" s="377">
        <v>5</v>
      </c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4"/>
      <c r="AC11" s="44"/>
    </row>
    <row r="12" spans="1:29" s="45" customFormat="1" ht="15" customHeight="1" x14ac:dyDescent="0.2">
      <c r="A12" s="324">
        <v>4</v>
      </c>
      <c r="B12" s="283" t="s">
        <v>116</v>
      </c>
      <c r="C12" s="325"/>
      <c r="D12" s="327"/>
      <c r="E12" s="348" t="s">
        <v>214</v>
      </c>
      <c r="F12" s="349" t="s">
        <v>170</v>
      </c>
      <c r="G12" s="215">
        <v>8.8000000000000007</v>
      </c>
      <c r="H12" s="215">
        <v>6.1</v>
      </c>
      <c r="I12" s="215">
        <v>8.5</v>
      </c>
      <c r="J12" s="215">
        <v>5.4</v>
      </c>
      <c r="K12" s="370">
        <f t="shared" si="0"/>
        <v>28.799999999999997</v>
      </c>
      <c r="L12" s="377">
        <v>7</v>
      </c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  <c r="Z12" s="44"/>
      <c r="AA12" s="44"/>
      <c r="AB12" s="44"/>
      <c r="AC12" s="44"/>
    </row>
    <row r="13" spans="1:29" s="45" customFormat="1" ht="15" customHeight="1" x14ac:dyDescent="0.2">
      <c r="A13" s="324">
        <v>5</v>
      </c>
      <c r="B13" s="283" t="s">
        <v>117</v>
      </c>
      <c r="C13" s="325"/>
      <c r="D13" s="374"/>
      <c r="E13" s="348" t="s">
        <v>214</v>
      </c>
      <c r="F13" s="349" t="s">
        <v>170</v>
      </c>
      <c r="G13" s="215">
        <v>6.5</v>
      </c>
      <c r="H13" s="215">
        <v>5.2</v>
      </c>
      <c r="I13" s="215">
        <v>6.3</v>
      </c>
      <c r="J13" s="215">
        <v>7.5</v>
      </c>
      <c r="K13" s="370">
        <f>SUM(G13:J13)</f>
        <v>25.5</v>
      </c>
      <c r="L13" s="433">
        <v>2</v>
      </c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44"/>
      <c r="Z13" s="44"/>
      <c r="AA13" s="44"/>
      <c r="AB13" s="44"/>
      <c r="AC13" s="44"/>
    </row>
    <row r="14" spans="1:29" s="45" customFormat="1" ht="15" customHeight="1" x14ac:dyDescent="0.2">
      <c r="A14" s="324">
        <v>6</v>
      </c>
      <c r="B14" s="413" t="s">
        <v>118</v>
      </c>
      <c r="C14" s="325"/>
      <c r="D14" s="374"/>
      <c r="E14" s="348" t="s">
        <v>214</v>
      </c>
      <c r="F14" s="349" t="s">
        <v>170</v>
      </c>
      <c r="G14" s="215">
        <v>8.8000000000000007</v>
      </c>
      <c r="H14" s="256">
        <v>4.4000000000000004</v>
      </c>
      <c r="I14" s="256">
        <v>7</v>
      </c>
      <c r="J14" s="256">
        <v>6.8</v>
      </c>
      <c r="K14" s="370">
        <f>SUM(G14:J14)</f>
        <v>27.000000000000004</v>
      </c>
      <c r="L14" s="433">
        <v>1</v>
      </c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4"/>
      <c r="AA14" s="44"/>
      <c r="AB14" s="44"/>
      <c r="AC14" s="44"/>
    </row>
    <row r="15" spans="1:29" s="45" customFormat="1" ht="15" customHeight="1" x14ac:dyDescent="0.2">
      <c r="A15" s="324">
        <v>7</v>
      </c>
      <c r="B15" s="120" t="s">
        <v>121</v>
      </c>
      <c r="C15" s="325"/>
      <c r="D15" s="374"/>
      <c r="E15" s="348" t="s">
        <v>214</v>
      </c>
      <c r="F15" s="349" t="s">
        <v>170</v>
      </c>
      <c r="G15" s="228">
        <v>9.5</v>
      </c>
      <c r="H15" s="260">
        <v>7.4</v>
      </c>
      <c r="I15" s="260">
        <v>9.3000000000000007</v>
      </c>
      <c r="J15" s="260">
        <v>7.2</v>
      </c>
      <c r="K15" s="370">
        <f t="shared" si="0"/>
        <v>33.4</v>
      </c>
      <c r="L15" s="378">
        <v>2</v>
      </c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</row>
    <row r="16" spans="1:29" s="45" customFormat="1" ht="15" customHeight="1" x14ac:dyDescent="0.2">
      <c r="A16" s="324">
        <v>8</v>
      </c>
      <c r="B16" s="283" t="s">
        <v>122</v>
      </c>
      <c r="C16" s="326"/>
      <c r="D16" s="327"/>
      <c r="E16" s="348" t="s">
        <v>214</v>
      </c>
      <c r="F16" s="349" t="s">
        <v>170</v>
      </c>
      <c r="G16" s="215">
        <v>9.1</v>
      </c>
      <c r="H16" s="215">
        <v>7.3</v>
      </c>
      <c r="I16" s="215">
        <v>9.8000000000000007</v>
      </c>
      <c r="J16" s="215">
        <v>8.6999999999999993</v>
      </c>
      <c r="K16" s="370">
        <f t="shared" si="0"/>
        <v>34.9</v>
      </c>
      <c r="L16" s="377">
        <v>1</v>
      </c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  <c r="AA16" s="44"/>
      <c r="AB16" s="44"/>
      <c r="AC16" s="44"/>
    </row>
    <row r="17" spans="1:12" ht="15" customHeight="1" x14ac:dyDescent="0.2">
      <c r="A17" s="324">
        <v>9</v>
      </c>
      <c r="B17" s="399" t="s">
        <v>123</v>
      </c>
      <c r="C17" s="326"/>
      <c r="D17" s="374"/>
      <c r="E17" s="348" t="s">
        <v>214</v>
      </c>
      <c r="F17" s="349" t="s">
        <v>170</v>
      </c>
      <c r="G17" s="215">
        <v>7.8</v>
      </c>
      <c r="H17" s="215">
        <v>5.7</v>
      </c>
      <c r="I17" s="215">
        <v>7.7</v>
      </c>
      <c r="J17" s="215">
        <v>7.7</v>
      </c>
      <c r="K17" s="370">
        <f t="shared" si="0"/>
        <v>28.9</v>
      </c>
      <c r="L17" s="379">
        <v>6</v>
      </c>
    </row>
    <row r="18" spans="1:12" ht="15" customHeight="1" x14ac:dyDescent="0.2">
      <c r="A18" s="324">
        <v>10</v>
      </c>
      <c r="B18" s="283" t="s">
        <v>212</v>
      </c>
      <c r="C18" s="325"/>
      <c r="D18" s="327"/>
      <c r="E18" s="348" t="s">
        <v>214</v>
      </c>
      <c r="F18" s="349" t="s">
        <v>170</v>
      </c>
      <c r="G18" s="228">
        <v>9.1</v>
      </c>
      <c r="H18" s="260">
        <v>6.8</v>
      </c>
      <c r="I18" s="260">
        <v>8.8000000000000007</v>
      </c>
      <c r="J18" s="260">
        <v>8.1999999999999993</v>
      </c>
      <c r="K18" s="370">
        <f t="shared" si="0"/>
        <v>32.9</v>
      </c>
      <c r="L18" s="380">
        <v>3</v>
      </c>
    </row>
    <row r="19" spans="1:12" ht="15" customHeight="1" thickBot="1" x14ac:dyDescent="0.25">
      <c r="A19" s="360">
        <v>11</v>
      </c>
      <c r="B19" s="392" t="s">
        <v>213</v>
      </c>
      <c r="C19" s="361"/>
      <c r="D19" s="418"/>
      <c r="E19" s="363" t="s">
        <v>214</v>
      </c>
      <c r="F19" s="371" t="s">
        <v>170</v>
      </c>
      <c r="G19" s="299">
        <v>0</v>
      </c>
      <c r="H19" s="299">
        <v>0</v>
      </c>
      <c r="I19" s="299">
        <v>0</v>
      </c>
      <c r="J19" s="299">
        <v>0</v>
      </c>
      <c r="K19" s="372">
        <f t="shared" si="0"/>
        <v>0</v>
      </c>
      <c r="L19" s="381">
        <v>0</v>
      </c>
    </row>
    <row r="20" spans="1:12" ht="14" x14ac:dyDescent="0.2">
      <c r="F20" s="73"/>
      <c r="G20" s="144"/>
      <c r="K20" s="304"/>
    </row>
    <row r="21" spans="1:12" x14ac:dyDescent="0.15">
      <c r="E21" s="7"/>
      <c r="F21" s="7"/>
      <c r="G21" s="8"/>
    </row>
    <row r="22" spans="1:12" x14ac:dyDescent="0.15">
      <c r="A22" s="16" t="s">
        <v>34</v>
      </c>
      <c r="B22" s="80"/>
      <c r="C22" s="80"/>
      <c r="D22" s="42" t="s">
        <v>32</v>
      </c>
    </row>
    <row r="23" spans="1:12" x14ac:dyDescent="0.15">
      <c r="A23" s="81"/>
      <c r="B23" s="80"/>
      <c r="C23" s="80"/>
      <c r="D23" s="85"/>
    </row>
    <row r="24" spans="1:12" x14ac:dyDescent="0.15">
      <c r="A24" s="81"/>
      <c r="B24" s="80"/>
      <c r="C24" s="80"/>
      <c r="D24" s="84" t="s">
        <v>24</v>
      </c>
    </row>
    <row r="25" spans="1:12" x14ac:dyDescent="0.15">
      <c r="A25" s="83" t="s">
        <v>21</v>
      </c>
      <c r="B25" s="80"/>
      <c r="C25" s="80"/>
      <c r="D25" s="73" t="s">
        <v>32</v>
      </c>
    </row>
    <row r="26" spans="1:12" x14ac:dyDescent="0.15">
      <c r="A26" s="83" t="s">
        <v>23</v>
      </c>
      <c r="B26" s="80"/>
      <c r="C26" s="80"/>
      <c r="D26" s="73" t="s">
        <v>37</v>
      </c>
    </row>
    <row r="27" spans="1:12" x14ac:dyDescent="0.15">
      <c r="A27" s="83" t="s">
        <v>22</v>
      </c>
      <c r="B27" s="80"/>
      <c r="C27" s="80"/>
      <c r="D27" s="73" t="s">
        <v>38</v>
      </c>
    </row>
    <row r="28" spans="1:12" x14ac:dyDescent="0.15">
      <c r="A28" s="83" t="s">
        <v>26</v>
      </c>
      <c r="B28" s="80"/>
      <c r="C28" s="80"/>
      <c r="D28" s="73" t="s">
        <v>154</v>
      </c>
    </row>
  </sheetData>
  <autoFilter ref="A8:L16" xr:uid="{00000000-0009-0000-0000-000005000000}">
    <sortState xmlns:xlrd2="http://schemas.microsoft.com/office/spreadsheetml/2017/richdata2" ref="A9:L16">
      <sortCondition ref="A8:A16"/>
    </sortState>
  </autoFilter>
  <pageMargins left="0.25" right="0.25" top="0.75" bottom="0.75" header="0.3" footer="0.3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L33"/>
  <sheetViews>
    <sheetView topLeftCell="A2" workbookViewId="0">
      <selection activeCell="P21" sqref="P21"/>
    </sheetView>
  </sheetViews>
  <sheetFormatPr baseColWidth="10" defaultColWidth="8.83203125" defaultRowHeight="16" customHeight="1" x14ac:dyDescent="0.15"/>
  <cols>
    <col min="1" max="1" width="7.83203125" customWidth="1"/>
    <col min="2" max="2" width="20.33203125" bestFit="1" customWidth="1"/>
    <col min="3" max="3" width="10.1640625" bestFit="1" customWidth="1"/>
    <col min="5" max="5" width="14.5" customWidth="1"/>
    <col min="6" max="6" width="19.1640625" bestFit="1" customWidth="1"/>
    <col min="7" max="7" width="11.33203125" customWidth="1"/>
    <col min="8" max="8" width="11.1640625" customWidth="1"/>
    <col min="9" max="9" width="11" customWidth="1"/>
    <col min="10" max="10" width="10.83203125" customWidth="1"/>
    <col min="11" max="11" width="11" customWidth="1"/>
  </cols>
  <sheetData>
    <row r="1" spans="1:12" ht="16" customHeight="1" x14ac:dyDescent="0.2">
      <c r="A1" s="105"/>
      <c r="B1" s="105" t="s">
        <v>0</v>
      </c>
      <c r="C1" s="104"/>
      <c r="D1" s="104"/>
      <c r="E1" s="106" t="s">
        <v>52</v>
      </c>
      <c r="F1" s="106"/>
      <c r="G1" s="107"/>
      <c r="H1" s="105"/>
      <c r="I1" s="105"/>
      <c r="J1" s="105"/>
      <c r="K1" s="105"/>
      <c r="L1" s="8"/>
    </row>
    <row r="2" spans="1:12" ht="16" customHeight="1" x14ac:dyDescent="0.2">
      <c r="A2" s="105"/>
      <c r="B2" s="105"/>
      <c r="C2" s="104"/>
      <c r="D2" s="104"/>
      <c r="E2" s="106"/>
      <c r="F2" s="106"/>
      <c r="G2" s="107"/>
      <c r="H2" s="105"/>
      <c r="I2" s="105"/>
      <c r="J2" s="105"/>
      <c r="K2" s="105"/>
      <c r="L2" s="8"/>
    </row>
    <row r="3" spans="1:12" ht="16" customHeight="1" x14ac:dyDescent="0.15">
      <c r="A3" s="105"/>
      <c r="B3" s="105"/>
      <c r="C3" s="104"/>
      <c r="D3" s="104"/>
      <c r="E3" s="108"/>
      <c r="F3" s="108"/>
      <c r="G3" s="107"/>
      <c r="H3" s="109"/>
      <c r="I3" s="109"/>
      <c r="J3" s="109"/>
      <c r="K3" s="105"/>
      <c r="L3" s="7"/>
    </row>
    <row r="4" spans="1:12" ht="16" customHeight="1" x14ac:dyDescent="0.15">
      <c r="A4" s="105"/>
      <c r="B4" s="105" t="s">
        <v>1</v>
      </c>
      <c r="C4" s="104"/>
      <c r="D4" s="104"/>
      <c r="E4" s="110" t="s">
        <v>27</v>
      </c>
      <c r="F4" s="107" t="s">
        <v>140</v>
      </c>
      <c r="G4" s="111"/>
      <c r="H4" s="109"/>
      <c r="I4" s="109"/>
      <c r="J4" s="109"/>
      <c r="K4" s="105"/>
      <c r="L4" s="7"/>
    </row>
    <row r="5" spans="1:12" ht="16" customHeight="1" thickBot="1" x14ac:dyDescent="0.2">
      <c r="A5" s="105"/>
      <c r="B5" s="105"/>
      <c r="C5" s="104"/>
      <c r="D5" s="104"/>
      <c r="E5" s="108"/>
      <c r="F5" s="108"/>
      <c r="G5" s="107"/>
      <c r="H5" s="105"/>
      <c r="I5" s="105"/>
      <c r="J5" s="105"/>
      <c r="K5" s="105"/>
      <c r="L5" s="8"/>
    </row>
    <row r="6" spans="1:12" ht="16" customHeight="1" x14ac:dyDescent="0.15">
      <c r="A6" s="105"/>
      <c r="B6" s="105" t="s">
        <v>3</v>
      </c>
      <c r="C6" s="104"/>
      <c r="D6" s="104"/>
      <c r="E6" s="112">
        <v>46179</v>
      </c>
      <c r="F6" s="112"/>
      <c r="G6" s="113"/>
      <c r="H6" s="114"/>
      <c r="I6" s="114"/>
      <c r="J6" s="115"/>
      <c r="K6" s="116"/>
      <c r="L6" s="74"/>
    </row>
    <row r="7" spans="1:12" ht="16" customHeight="1" x14ac:dyDescent="0.2">
      <c r="A7" s="105"/>
      <c r="B7" s="105"/>
      <c r="C7" s="104"/>
      <c r="D7" s="104"/>
      <c r="E7" s="108"/>
      <c r="F7" s="108"/>
      <c r="G7" s="117"/>
      <c r="H7" s="118"/>
      <c r="I7" s="118"/>
      <c r="J7" s="107"/>
      <c r="K7" s="119"/>
      <c r="L7" s="75"/>
    </row>
    <row r="8" spans="1:12" ht="16" customHeight="1" thickBot="1" x14ac:dyDescent="0.25">
      <c r="A8" s="7"/>
      <c r="B8" s="7"/>
      <c r="C8" s="8"/>
      <c r="D8" s="8"/>
      <c r="E8" s="9"/>
      <c r="F8" s="9"/>
      <c r="G8" s="97"/>
      <c r="H8" s="96"/>
      <c r="I8" s="96"/>
      <c r="J8" s="95"/>
      <c r="K8" s="94"/>
      <c r="L8" s="93"/>
    </row>
    <row r="9" spans="1:12" ht="16" customHeight="1" thickBot="1" x14ac:dyDescent="0.25">
      <c r="A9" s="136" t="s">
        <v>5</v>
      </c>
      <c r="B9" s="145" t="s">
        <v>6</v>
      </c>
      <c r="C9" s="137" t="s">
        <v>7</v>
      </c>
      <c r="D9" s="137" t="s">
        <v>49</v>
      </c>
      <c r="E9" s="138" t="s">
        <v>19</v>
      </c>
      <c r="F9" s="366" t="s">
        <v>8</v>
      </c>
      <c r="G9" s="367" t="s">
        <v>16</v>
      </c>
      <c r="H9" s="141" t="s">
        <v>16</v>
      </c>
      <c r="I9" s="139" t="s">
        <v>16</v>
      </c>
      <c r="J9" s="140" t="s">
        <v>16</v>
      </c>
      <c r="K9" s="345" t="s">
        <v>4</v>
      </c>
      <c r="L9" s="135" t="s">
        <v>28</v>
      </c>
    </row>
    <row r="10" spans="1:12" ht="20.25" customHeight="1" x14ac:dyDescent="0.2">
      <c r="A10" s="212">
        <v>1</v>
      </c>
      <c r="B10" s="282" t="s">
        <v>63</v>
      </c>
      <c r="C10" s="368"/>
      <c r="D10" s="185"/>
      <c r="E10" s="197" t="s">
        <v>221</v>
      </c>
      <c r="F10" s="198" t="s">
        <v>170</v>
      </c>
      <c r="G10" s="254">
        <v>8.5</v>
      </c>
      <c r="H10" s="255">
        <v>7.1</v>
      </c>
      <c r="I10" s="255">
        <v>8.9</v>
      </c>
      <c r="J10" s="255">
        <v>7.2</v>
      </c>
      <c r="K10" s="216">
        <f t="shared" ref="K10:K24" si="0">SUM(G10:J10)</f>
        <v>31.7</v>
      </c>
      <c r="L10" s="220">
        <v>4</v>
      </c>
    </row>
    <row r="11" spans="1:12" ht="20.25" customHeight="1" x14ac:dyDescent="0.2">
      <c r="A11" s="213">
        <v>2</v>
      </c>
      <c r="B11" s="283" t="s">
        <v>60</v>
      </c>
      <c r="C11" s="340"/>
      <c r="D11" s="186"/>
      <c r="E11" s="184" t="s">
        <v>221</v>
      </c>
      <c r="F11" s="125" t="s">
        <v>170</v>
      </c>
      <c r="G11" s="215">
        <v>8.9</v>
      </c>
      <c r="H11" s="256">
        <v>8.1999999999999993</v>
      </c>
      <c r="I11" s="256">
        <v>9.9</v>
      </c>
      <c r="J11" s="256">
        <v>6.9</v>
      </c>
      <c r="K11" s="344">
        <f>SUM(G11:J11)</f>
        <v>33.9</v>
      </c>
      <c r="L11" s="221">
        <v>2</v>
      </c>
    </row>
    <row r="12" spans="1:12" ht="20.25" customHeight="1" x14ac:dyDescent="0.2">
      <c r="A12" s="213">
        <v>3</v>
      </c>
      <c r="B12" s="424" t="s">
        <v>135</v>
      </c>
      <c r="C12" s="314"/>
      <c r="D12" s="186"/>
      <c r="E12" s="184" t="s">
        <v>221</v>
      </c>
      <c r="F12" s="125" t="s">
        <v>170</v>
      </c>
      <c r="G12" s="215">
        <v>8.1999999999999993</v>
      </c>
      <c r="H12" s="256">
        <v>7</v>
      </c>
      <c r="I12" s="256">
        <v>9.5</v>
      </c>
      <c r="J12" s="256">
        <v>7</v>
      </c>
      <c r="K12" s="344">
        <f>SUM(G12:J12)</f>
        <v>31.7</v>
      </c>
      <c r="L12" s="221">
        <v>5</v>
      </c>
    </row>
    <row r="13" spans="1:12" ht="20.25" customHeight="1" x14ac:dyDescent="0.2">
      <c r="A13" s="213">
        <v>4</v>
      </c>
      <c r="B13" s="412" t="s">
        <v>53</v>
      </c>
      <c r="C13" s="341"/>
      <c r="D13" s="186"/>
      <c r="E13" s="184" t="s">
        <v>221</v>
      </c>
      <c r="F13" s="125" t="s">
        <v>170</v>
      </c>
      <c r="G13" s="215">
        <v>8.1999999999999993</v>
      </c>
      <c r="H13" s="215">
        <v>6.5</v>
      </c>
      <c r="I13" s="215">
        <v>9</v>
      </c>
      <c r="J13" s="215">
        <v>7.7</v>
      </c>
      <c r="K13" s="344">
        <f t="shared" si="0"/>
        <v>31.4</v>
      </c>
      <c r="L13" s="218">
        <v>7</v>
      </c>
    </row>
    <row r="14" spans="1:12" ht="20.25" customHeight="1" x14ac:dyDescent="0.2">
      <c r="A14" s="213">
        <v>5</v>
      </c>
      <c r="B14" s="283" t="s">
        <v>81</v>
      </c>
      <c r="C14" s="342"/>
      <c r="D14" s="186"/>
      <c r="E14" s="184" t="s">
        <v>221</v>
      </c>
      <c r="F14" s="125" t="s">
        <v>170</v>
      </c>
      <c r="G14" s="215">
        <v>0</v>
      </c>
      <c r="H14" s="215">
        <v>0</v>
      </c>
      <c r="I14" s="215">
        <v>0</v>
      </c>
      <c r="J14" s="215">
        <v>0</v>
      </c>
      <c r="K14" s="344">
        <f t="shared" si="0"/>
        <v>0</v>
      </c>
      <c r="L14" s="223">
        <v>0</v>
      </c>
    </row>
    <row r="15" spans="1:12" ht="20.25" customHeight="1" x14ac:dyDescent="0.2">
      <c r="A15" s="213">
        <v>6</v>
      </c>
      <c r="B15" s="339" t="s">
        <v>136</v>
      </c>
      <c r="C15" s="314"/>
      <c r="D15" s="186"/>
      <c r="E15" s="184" t="s">
        <v>221</v>
      </c>
      <c r="F15" s="125" t="s">
        <v>170</v>
      </c>
      <c r="G15" s="215">
        <v>0</v>
      </c>
      <c r="H15" s="215">
        <v>0</v>
      </c>
      <c r="I15" s="215">
        <v>0</v>
      </c>
      <c r="J15" s="215">
        <v>0</v>
      </c>
      <c r="K15" s="344">
        <f t="shared" si="0"/>
        <v>0</v>
      </c>
      <c r="L15" s="222">
        <v>0</v>
      </c>
    </row>
    <row r="16" spans="1:12" ht="20.25" customHeight="1" x14ac:dyDescent="0.2">
      <c r="A16" s="213">
        <v>7</v>
      </c>
      <c r="B16" s="120" t="s">
        <v>137</v>
      </c>
      <c r="C16" s="340"/>
      <c r="D16" s="189"/>
      <c r="E16" s="184" t="s">
        <v>221</v>
      </c>
      <c r="F16" s="125" t="s">
        <v>170</v>
      </c>
      <c r="G16" s="215">
        <v>0</v>
      </c>
      <c r="H16" s="215">
        <v>0</v>
      </c>
      <c r="I16" s="215">
        <v>0</v>
      </c>
      <c r="J16" s="215">
        <v>0</v>
      </c>
      <c r="K16" s="344">
        <f t="shared" si="0"/>
        <v>0</v>
      </c>
      <c r="L16" s="231">
        <v>0</v>
      </c>
    </row>
    <row r="17" spans="1:12" ht="20.25" customHeight="1" x14ac:dyDescent="0.2">
      <c r="A17" s="213">
        <v>8</v>
      </c>
      <c r="B17" s="120" t="s">
        <v>138</v>
      </c>
      <c r="C17" s="340"/>
      <c r="D17" s="186"/>
      <c r="E17" s="184" t="s">
        <v>221</v>
      </c>
      <c r="F17" s="125" t="s">
        <v>170</v>
      </c>
      <c r="G17" s="215">
        <v>8.3000000000000007</v>
      </c>
      <c r="H17" s="215">
        <v>6.3</v>
      </c>
      <c r="I17" s="215">
        <v>8.9</v>
      </c>
      <c r="J17" s="215">
        <v>5</v>
      </c>
      <c r="K17" s="344">
        <f t="shared" si="0"/>
        <v>28.5</v>
      </c>
      <c r="L17" s="219">
        <v>10</v>
      </c>
    </row>
    <row r="18" spans="1:12" ht="20.25" customHeight="1" x14ac:dyDescent="0.2">
      <c r="A18" s="213">
        <v>9</v>
      </c>
      <c r="B18" s="120" t="s">
        <v>80</v>
      </c>
      <c r="C18" s="340"/>
      <c r="D18" s="186"/>
      <c r="E18" s="184" t="s">
        <v>221</v>
      </c>
      <c r="F18" s="125" t="s">
        <v>170</v>
      </c>
      <c r="G18" s="215">
        <v>7.3</v>
      </c>
      <c r="H18" s="215">
        <v>4.5999999999999996</v>
      </c>
      <c r="I18" s="215">
        <v>9.8000000000000007</v>
      </c>
      <c r="J18" s="215">
        <v>6.8</v>
      </c>
      <c r="K18" s="344">
        <f t="shared" si="0"/>
        <v>28.5</v>
      </c>
      <c r="L18" s="231">
        <v>9</v>
      </c>
    </row>
    <row r="19" spans="1:12" ht="20.25" customHeight="1" x14ac:dyDescent="0.2">
      <c r="A19" s="213">
        <v>10</v>
      </c>
      <c r="B19" s="408" t="s">
        <v>56</v>
      </c>
      <c r="C19" s="425"/>
      <c r="D19" s="426"/>
      <c r="E19" s="184" t="s">
        <v>221</v>
      </c>
      <c r="F19" s="126" t="s">
        <v>170</v>
      </c>
      <c r="G19" s="228">
        <v>0</v>
      </c>
      <c r="H19" s="228">
        <v>0</v>
      </c>
      <c r="I19" s="228">
        <v>0</v>
      </c>
      <c r="J19" s="228">
        <v>0</v>
      </c>
      <c r="K19" s="217">
        <f t="shared" si="0"/>
        <v>0</v>
      </c>
      <c r="L19" s="427">
        <v>0</v>
      </c>
    </row>
    <row r="20" spans="1:12" ht="20.25" customHeight="1" x14ac:dyDescent="0.2">
      <c r="A20" s="213">
        <v>11</v>
      </c>
      <c r="B20" s="338" t="s">
        <v>58</v>
      </c>
      <c r="C20" s="340"/>
      <c r="D20" s="186"/>
      <c r="E20" s="184" t="s">
        <v>221</v>
      </c>
      <c r="F20" s="126" t="s">
        <v>170</v>
      </c>
      <c r="G20" s="215">
        <v>8.6</v>
      </c>
      <c r="H20" s="215">
        <v>6.9</v>
      </c>
      <c r="I20" s="215">
        <v>9.4</v>
      </c>
      <c r="J20" s="215">
        <v>7.3</v>
      </c>
      <c r="K20" s="217">
        <f t="shared" si="0"/>
        <v>32.199999999999996</v>
      </c>
      <c r="L20" s="231">
        <v>3</v>
      </c>
    </row>
    <row r="21" spans="1:12" ht="20.25" customHeight="1" x14ac:dyDescent="0.2">
      <c r="A21" s="213">
        <v>12</v>
      </c>
      <c r="B21" s="120" t="s">
        <v>57</v>
      </c>
      <c r="C21" s="340"/>
      <c r="D21" s="186"/>
      <c r="E21" s="184" t="s">
        <v>221</v>
      </c>
      <c r="F21" s="126" t="s">
        <v>170</v>
      </c>
      <c r="G21" s="215">
        <v>8.4</v>
      </c>
      <c r="H21" s="215">
        <v>6.3</v>
      </c>
      <c r="I21" s="215">
        <v>8.6</v>
      </c>
      <c r="J21" s="215">
        <v>7.5</v>
      </c>
      <c r="K21" s="217">
        <f t="shared" si="0"/>
        <v>30.799999999999997</v>
      </c>
      <c r="L21" s="231">
        <v>8</v>
      </c>
    </row>
    <row r="22" spans="1:12" ht="20.25" customHeight="1" x14ac:dyDescent="0.2">
      <c r="A22" s="213">
        <v>13</v>
      </c>
      <c r="B22" s="283" t="s">
        <v>139</v>
      </c>
      <c r="C22" s="340"/>
      <c r="D22" s="186"/>
      <c r="E22" s="184" t="s">
        <v>221</v>
      </c>
      <c r="F22" s="126" t="s">
        <v>170</v>
      </c>
      <c r="G22" s="215">
        <v>8.4</v>
      </c>
      <c r="H22" s="215">
        <v>6.4</v>
      </c>
      <c r="I22" s="215">
        <v>9</v>
      </c>
      <c r="J22" s="215">
        <v>7.7</v>
      </c>
      <c r="K22" s="217">
        <f t="shared" si="0"/>
        <v>31.5</v>
      </c>
      <c r="L22" s="231">
        <v>6</v>
      </c>
    </row>
    <row r="23" spans="1:12" ht="19.5" customHeight="1" x14ac:dyDescent="0.2">
      <c r="A23" s="213">
        <v>14</v>
      </c>
      <c r="B23" s="283" t="s">
        <v>64</v>
      </c>
      <c r="C23" s="283"/>
      <c r="D23" s="283"/>
      <c r="E23" s="184" t="s">
        <v>221</v>
      </c>
      <c r="F23" s="126" t="s">
        <v>170</v>
      </c>
      <c r="G23" s="206">
        <v>8.8000000000000007</v>
      </c>
      <c r="H23" s="206">
        <v>7.6</v>
      </c>
      <c r="I23" s="206">
        <v>9.6</v>
      </c>
      <c r="J23" s="206">
        <v>7.9</v>
      </c>
      <c r="K23" s="217">
        <f t="shared" si="0"/>
        <v>33.9</v>
      </c>
      <c r="L23" s="6">
        <v>1</v>
      </c>
    </row>
    <row r="24" spans="1:12" ht="19.5" customHeight="1" thickBot="1" x14ac:dyDescent="0.25">
      <c r="A24" s="302">
        <v>15</v>
      </c>
      <c r="B24" s="392" t="s">
        <v>220</v>
      </c>
      <c r="C24" s="392"/>
      <c r="D24" s="392"/>
      <c r="E24" s="303" t="s">
        <v>221</v>
      </c>
      <c r="F24" s="127" t="s">
        <v>170</v>
      </c>
      <c r="G24" s="209">
        <v>0</v>
      </c>
      <c r="H24" s="209">
        <v>0</v>
      </c>
      <c r="I24" s="209">
        <v>0</v>
      </c>
      <c r="J24" s="209">
        <v>0</v>
      </c>
      <c r="K24" s="300">
        <f t="shared" si="0"/>
        <v>0</v>
      </c>
      <c r="L24" s="2">
        <v>0</v>
      </c>
    </row>
    <row r="27" spans="1:12" ht="16" customHeight="1" x14ac:dyDescent="0.15">
      <c r="A27" s="16" t="s">
        <v>34</v>
      </c>
      <c r="B27" s="7"/>
      <c r="C27" s="8" t="s">
        <v>32</v>
      </c>
    </row>
    <row r="28" spans="1:12" ht="16" customHeight="1" x14ac:dyDescent="0.15">
      <c r="A28" s="81"/>
      <c r="B28" s="80"/>
      <c r="C28" s="80"/>
    </row>
    <row r="29" spans="1:12" ht="16" customHeight="1" x14ac:dyDescent="0.15">
      <c r="A29" s="81"/>
      <c r="B29" s="80"/>
      <c r="C29" s="143" t="s">
        <v>24</v>
      </c>
    </row>
    <row r="30" spans="1:12" ht="16" customHeight="1" x14ac:dyDescent="0.15">
      <c r="A30" s="83" t="s">
        <v>21</v>
      </c>
      <c r="B30" s="80"/>
      <c r="C30" s="73" t="s">
        <v>32</v>
      </c>
    </row>
    <row r="31" spans="1:12" ht="16" customHeight="1" x14ac:dyDescent="0.15">
      <c r="A31" s="83" t="s">
        <v>23</v>
      </c>
      <c r="B31" s="80"/>
      <c r="C31" s="73" t="s">
        <v>37</v>
      </c>
    </row>
    <row r="32" spans="1:12" ht="16" customHeight="1" x14ac:dyDescent="0.15">
      <c r="A32" s="83" t="s">
        <v>22</v>
      </c>
      <c r="B32" s="80"/>
      <c r="C32" s="73" t="s">
        <v>38</v>
      </c>
    </row>
    <row r="33" spans="1:3" ht="16" customHeight="1" x14ac:dyDescent="0.15">
      <c r="A33" s="83" t="s">
        <v>26</v>
      </c>
      <c r="B33" s="80"/>
      <c r="C33" s="73" t="s">
        <v>154</v>
      </c>
    </row>
  </sheetData>
  <pageMargins left="0.7" right="0.7" top="0.75" bottom="0.75" header="0.3" footer="0.3"/>
  <pageSetup paperSize="9" scale="83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30"/>
  <sheetViews>
    <sheetView topLeftCell="A2" workbookViewId="0">
      <selection activeCell="N16" sqref="N16"/>
    </sheetView>
  </sheetViews>
  <sheetFormatPr baseColWidth="10" defaultColWidth="8.83203125" defaultRowHeight="20.25" customHeight="1" x14ac:dyDescent="0.15"/>
  <cols>
    <col min="1" max="1" width="4.5" customWidth="1"/>
    <col min="2" max="2" width="21.6640625" bestFit="1" customWidth="1"/>
    <col min="3" max="3" width="7" customWidth="1"/>
    <col min="4" max="4" width="8.5" customWidth="1"/>
    <col min="5" max="5" width="18.5" bestFit="1" customWidth="1"/>
    <col min="6" max="6" width="20.5" bestFit="1" customWidth="1"/>
    <col min="7" max="7" width="12.5" customWidth="1"/>
    <col min="8" max="8" width="12" customWidth="1"/>
    <col min="9" max="9" width="11.83203125" customWidth="1"/>
    <col min="10" max="11" width="10.1640625" customWidth="1"/>
  </cols>
  <sheetData>
    <row r="1" spans="1:12" ht="20.25" customHeight="1" x14ac:dyDescent="0.2">
      <c r="A1" s="105"/>
      <c r="B1" s="105" t="s">
        <v>0</v>
      </c>
      <c r="C1" s="104"/>
      <c r="D1" s="104"/>
      <c r="E1" s="106" t="s">
        <v>52</v>
      </c>
      <c r="F1" s="106"/>
      <c r="G1" s="151"/>
      <c r="H1" s="104"/>
      <c r="I1" s="104"/>
      <c r="J1" s="104"/>
      <c r="K1" s="105"/>
      <c r="L1" s="8"/>
    </row>
    <row r="2" spans="1:12" ht="20.25" customHeight="1" x14ac:dyDescent="0.15">
      <c r="A2" s="105"/>
      <c r="B2" s="105"/>
      <c r="C2" s="104"/>
      <c r="D2" s="104"/>
      <c r="E2" s="108"/>
      <c r="F2" s="108"/>
      <c r="G2" s="151"/>
      <c r="H2" s="156"/>
      <c r="I2" s="156"/>
      <c r="J2" s="156"/>
      <c r="K2" s="105"/>
      <c r="L2" s="7"/>
    </row>
    <row r="3" spans="1:12" ht="20.25" customHeight="1" x14ac:dyDescent="0.15">
      <c r="A3" s="105"/>
      <c r="B3" s="105" t="s">
        <v>1</v>
      </c>
      <c r="C3" s="104"/>
      <c r="D3" s="104"/>
      <c r="E3" s="110" t="s">
        <v>27</v>
      </c>
      <c r="F3" s="107" t="s">
        <v>45</v>
      </c>
      <c r="G3" s="151"/>
      <c r="H3" s="156"/>
      <c r="I3" s="156"/>
      <c r="J3" s="156"/>
      <c r="K3" s="105"/>
      <c r="L3" s="7"/>
    </row>
    <row r="4" spans="1:12" ht="20.25" customHeight="1" thickBot="1" x14ac:dyDescent="0.2">
      <c r="A4" s="105"/>
      <c r="B4" s="105"/>
      <c r="C4" s="104"/>
      <c r="D4" s="104"/>
      <c r="E4" s="108"/>
      <c r="F4" s="108"/>
      <c r="G4" s="151"/>
      <c r="H4" s="104"/>
      <c r="I4" s="104"/>
      <c r="J4" s="104"/>
      <c r="K4" s="105"/>
      <c r="L4" s="8"/>
    </row>
    <row r="5" spans="1:12" ht="20.25" customHeight="1" x14ac:dyDescent="0.15">
      <c r="A5" s="105"/>
      <c r="B5" s="105" t="s">
        <v>3</v>
      </c>
      <c r="C5" s="104"/>
      <c r="D5" s="104"/>
      <c r="E5" s="112">
        <v>46179</v>
      </c>
      <c r="F5" s="112"/>
      <c r="G5" s="152"/>
      <c r="H5" s="157"/>
      <c r="I5" s="157"/>
      <c r="J5" s="160"/>
      <c r="K5" s="116"/>
      <c r="L5" s="74"/>
    </row>
    <row r="6" spans="1:12" ht="20.25" customHeight="1" x14ac:dyDescent="0.2">
      <c r="A6" s="105"/>
      <c r="B6" s="105"/>
      <c r="C6" s="104"/>
      <c r="D6" s="104"/>
      <c r="E6" s="108"/>
      <c r="F6" s="108"/>
      <c r="G6" s="153"/>
      <c r="H6" s="158"/>
      <c r="I6" s="158"/>
      <c r="J6" s="146"/>
      <c r="K6" s="119"/>
      <c r="L6" s="75"/>
    </row>
    <row r="7" spans="1:12" ht="20.25" customHeight="1" thickBot="1" x14ac:dyDescent="0.25">
      <c r="A7" s="7"/>
      <c r="B7" s="7"/>
      <c r="C7" s="8"/>
      <c r="D7" s="8"/>
      <c r="E7" s="9"/>
      <c r="F7" s="9"/>
      <c r="G7" s="154"/>
      <c r="H7" s="159"/>
      <c r="I7" s="159"/>
      <c r="J7" s="150"/>
      <c r="K7" s="78"/>
      <c r="L7" s="75"/>
    </row>
    <row r="8" spans="1:12" ht="20.25" customHeight="1" thickBot="1" x14ac:dyDescent="0.2">
      <c r="A8" s="100" t="s">
        <v>5</v>
      </c>
      <c r="B8" s="165" t="s">
        <v>6</v>
      </c>
      <c r="C8" s="166" t="s">
        <v>7</v>
      </c>
      <c r="D8" s="181" t="s">
        <v>49</v>
      </c>
      <c r="E8" s="395" t="s">
        <v>19</v>
      </c>
      <c r="F8" s="395" t="s">
        <v>8</v>
      </c>
      <c r="G8" s="101" t="s">
        <v>16</v>
      </c>
      <c r="H8" s="297" t="s">
        <v>16</v>
      </c>
      <c r="I8" s="294" t="s">
        <v>16</v>
      </c>
      <c r="J8" s="294" t="s">
        <v>16</v>
      </c>
      <c r="K8" s="201" t="s">
        <v>4</v>
      </c>
      <c r="L8" s="103" t="s">
        <v>28</v>
      </c>
    </row>
    <row r="9" spans="1:12" ht="20.25" customHeight="1" x14ac:dyDescent="0.2">
      <c r="A9" s="202">
        <v>1</v>
      </c>
      <c r="B9" s="282" t="s">
        <v>171</v>
      </c>
      <c r="C9" s="257"/>
      <c r="D9" s="257"/>
      <c r="E9" s="398" t="s">
        <v>169</v>
      </c>
      <c r="F9" s="130" t="s">
        <v>170</v>
      </c>
      <c r="G9" s="244">
        <v>8.5</v>
      </c>
      <c r="H9" s="250">
        <v>8</v>
      </c>
      <c r="I9" s="250">
        <v>9.6</v>
      </c>
      <c r="J9" s="250">
        <v>9.5</v>
      </c>
      <c r="K9" s="344">
        <f>SUM(G9:J9)</f>
        <v>35.6</v>
      </c>
      <c r="L9" s="161">
        <v>2</v>
      </c>
    </row>
    <row r="10" spans="1:12" ht="20.25" customHeight="1" x14ac:dyDescent="0.2">
      <c r="A10" s="396">
        <v>2</v>
      </c>
      <c r="B10" s="283" t="s">
        <v>172</v>
      </c>
      <c r="C10" s="240"/>
      <c r="D10" s="240"/>
      <c r="E10" s="122" t="s">
        <v>169</v>
      </c>
      <c r="F10" s="129" t="s">
        <v>170</v>
      </c>
      <c r="G10" s="246">
        <v>8.4</v>
      </c>
      <c r="H10" s="247">
        <v>7.9</v>
      </c>
      <c r="I10" s="247">
        <v>9.6999999999999993</v>
      </c>
      <c r="J10" s="247">
        <v>9.6</v>
      </c>
      <c r="K10" s="344">
        <f t="shared" ref="K10:K22" si="0">SUM(G10:J10)</f>
        <v>35.6</v>
      </c>
      <c r="L10" s="162">
        <v>2</v>
      </c>
    </row>
    <row r="11" spans="1:12" ht="20.25" customHeight="1" x14ac:dyDescent="0.2">
      <c r="A11" s="203">
        <v>3</v>
      </c>
      <c r="B11" s="283" t="s">
        <v>173</v>
      </c>
      <c r="C11" s="240"/>
      <c r="D11" s="240"/>
      <c r="E11" s="122" t="s">
        <v>169</v>
      </c>
      <c r="F11" s="129" t="s">
        <v>170</v>
      </c>
      <c r="G11" s="246">
        <v>8.5</v>
      </c>
      <c r="H11" s="247">
        <v>6.2</v>
      </c>
      <c r="I11" s="247">
        <v>8.8000000000000007</v>
      </c>
      <c r="J11" s="247">
        <v>7</v>
      </c>
      <c r="K11" s="344">
        <f t="shared" si="0"/>
        <v>30.5</v>
      </c>
      <c r="L11" s="434">
        <v>1</v>
      </c>
    </row>
    <row r="12" spans="1:12" ht="20.25" customHeight="1" x14ac:dyDescent="0.2">
      <c r="A12" s="396">
        <v>4</v>
      </c>
      <c r="B12" s="283" t="s">
        <v>174</v>
      </c>
      <c r="C12" s="240"/>
      <c r="D12" s="240"/>
      <c r="E12" s="122" t="s">
        <v>169</v>
      </c>
      <c r="F12" s="129" t="s">
        <v>170</v>
      </c>
      <c r="G12" s="246">
        <v>8.8000000000000007</v>
      </c>
      <c r="H12" s="246">
        <v>7.9</v>
      </c>
      <c r="I12" s="246">
        <v>9.9</v>
      </c>
      <c r="J12" s="246">
        <v>9.3000000000000007</v>
      </c>
      <c r="K12" s="344">
        <f t="shared" si="0"/>
        <v>35.900000000000006</v>
      </c>
      <c r="L12" s="162">
        <v>1</v>
      </c>
    </row>
    <row r="13" spans="1:12" ht="20.25" customHeight="1" x14ac:dyDescent="0.2">
      <c r="A13" s="396">
        <v>5</v>
      </c>
      <c r="B13" s="283" t="s">
        <v>175</v>
      </c>
      <c r="C13" s="240"/>
      <c r="D13" s="240"/>
      <c r="E13" s="122" t="s">
        <v>169</v>
      </c>
      <c r="F13" s="129" t="s">
        <v>170</v>
      </c>
      <c r="G13" s="248">
        <v>8.5</v>
      </c>
      <c r="H13" s="249">
        <v>7.6</v>
      </c>
      <c r="I13" s="249">
        <v>9.8000000000000007</v>
      </c>
      <c r="J13" s="249">
        <v>8.5</v>
      </c>
      <c r="K13" s="344">
        <f>SUM(G13:J13)</f>
        <v>34.400000000000006</v>
      </c>
      <c r="L13" s="162">
        <v>4</v>
      </c>
    </row>
    <row r="14" spans="1:12" ht="20.25" customHeight="1" x14ac:dyDescent="0.2">
      <c r="A14" s="203">
        <v>6</v>
      </c>
      <c r="B14" s="283" t="s">
        <v>176</v>
      </c>
      <c r="C14" s="240"/>
      <c r="D14" s="240"/>
      <c r="E14" s="122" t="s">
        <v>169</v>
      </c>
      <c r="F14" s="129" t="s">
        <v>170</v>
      </c>
      <c r="G14" s="246">
        <v>8.6</v>
      </c>
      <c r="H14" s="246">
        <v>6.7</v>
      </c>
      <c r="I14" s="246">
        <v>9.1999999999999993</v>
      </c>
      <c r="J14" s="246">
        <v>7.7</v>
      </c>
      <c r="K14" s="344">
        <f>SUM(G14:J14)</f>
        <v>32.200000000000003</v>
      </c>
      <c r="L14" s="163">
        <v>6</v>
      </c>
    </row>
    <row r="15" spans="1:12" ht="20.25" customHeight="1" x14ac:dyDescent="0.2">
      <c r="A15" s="396">
        <v>7</v>
      </c>
      <c r="B15" s="283" t="s">
        <v>177</v>
      </c>
      <c r="C15" s="240"/>
      <c r="D15" s="240"/>
      <c r="E15" s="122" t="s">
        <v>169</v>
      </c>
      <c r="F15" s="129" t="s">
        <v>170</v>
      </c>
      <c r="G15" s="246">
        <v>8.1999999999999993</v>
      </c>
      <c r="H15" s="246">
        <v>6.4</v>
      </c>
      <c r="I15" s="246">
        <v>9</v>
      </c>
      <c r="J15" s="246">
        <v>8</v>
      </c>
      <c r="K15" s="344">
        <f t="shared" si="0"/>
        <v>31.6</v>
      </c>
      <c r="L15" s="164">
        <v>8</v>
      </c>
    </row>
    <row r="16" spans="1:12" ht="20.25" customHeight="1" x14ac:dyDescent="0.2">
      <c r="A16" s="396">
        <v>8</v>
      </c>
      <c r="B16" s="283" t="s">
        <v>178</v>
      </c>
      <c r="C16" s="240"/>
      <c r="D16" s="240"/>
      <c r="E16" s="122" t="s">
        <v>169</v>
      </c>
      <c r="F16" s="129" t="s">
        <v>170</v>
      </c>
      <c r="G16" s="246">
        <v>8</v>
      </c>
      <c r="H16" s="246">
        <v>6.3</v>
      </c>
      <c r="I16" s="246">
        <v>9.1999999999999993</v>
      </c>
      <c r="J16" s="246">
        <v>8</v>
      </c>
      <c r="K16" s="344">
        <f t="shared" si="0"/>
        <v>31.5</v>
      </c>
      <c r="L16" s="164">
        <v>9</v>
      </c>
    </row>
    <row r="17" spans="1:12" ht="20.25" customHeight="1" x14ac:dyDescent="0.2">
      <c r="A17" s="203">
        <v>9</v>
      </c>
      <c r="B17" s="283" t="s">
        <v>179</v>
      </c>
      <c r="C17" s="240"/>
      <c r="D17" s="240"/>
      <c r="E17" s="122" t="s">
        <v>169</v>
      </c>
      <c r="F17" s="129" t="s">
        <v>170</v>
      </c>
      <c r="G17" s="248">
        <v>8.8000000000000007</v>
      </c>
      <c r="H17" s="248">
        <v>6.8</v>
      </c>
      <c r="I17" s="248">
        <v>9.3000000000000007</v>
      </c>
      <c r="J17" s="248">
        <v>8.1</v>
      </c>
      <c r="K17" s="388">
        <f t="shared" si="0"/>
        <v>33</v>
      </c>
      <c r="L17" s="178">
        <v>5</v>
      </c>
    </row>
    <row r="18" spans="1:12" ht="20.25" customHeight="1" x14ac:dyDescent="0.2">
      <c r="A18" s="396">
        <v>10</v>
      </c>
      <c r="B18" s="120" t="s">
        <v>180</v>
      </c>
      <c r="C18" s="240"/>
      <c r="D18" s="240"/>
      <c r="E18" s="122" t="s">
        <v>169</v>
      </c>
      <c r="F18" s="129" t="s">
        <v>170</v>
      </c>
      <c r="G18" s="246">
        <v>8.1</v>
      </c>
      <c r="H18" s="246">
        <v>6.6</v>
      </c>
      <c r="I18" s="246">
        <v>8.9</v>
      </c>
      <c r="J18" s="246">
        <v>8.1</v>
      </c>
      <c r="K18" s="388">
        <f t="shared" si="0"/>
        <v>31.700000000000003</v>
      </c>
      <c r="L18" s="180">
        <v>7</v>
      </c>
    </row>
    <row r="19" spans="1:12" ht="20.25" customHeight="1" x14ac:dyDescent="0.2">
      <c r="A19" s="396">
        <v>11</v>
      </c>
      <c r="B19" s="283" t="s">
        <v>181</v>
      </c>
      <c r="C19" s="240"/>
      <c r="D19" s="240"/>
      <c r="E19" s="122" t="s">
        <v>169</v>
      </c>
      <c r="F19" s="129" t="s">
        <v>170</v>
      </c>
      <c r="G19" s="246">
        <v>0</v>
      </c>
      <c r="H19" s="246">
        <v>0</v>
      </c>
      <c r="I19" s="246">
        <v>0</v>
      </c>
      <c r="J19" s="246">
        <v>0</v>
      </c>
      <c r="K19" s="388">
        <f t="shared" si="0"/>
        <v>0</v>
      </c>
      <c r="L19" s="180">
        <v>0</v>
      </c>
    </row>
    <row r="20" spans="1:12" ht="20.25" customHeight="1" x14ac:dyDescent="0.2">
      <c r="A20" s="203">
        <v>12</v>
      </c>
      <c r="B20" s="283" t="s">
        <v>182</v>
      </c>
      <c r="C20" s="240"/>
      <c r="D20" s="240"/>
      <c r="E20" s="122" t="s">
        <v>169</v>
      </c>
      <c r="F20" s="129" t="s">
        <v>170</v>
      </c>
      <c r="G20" s="246">
        <v>0</v>
      </c>
      <c r="H20" s="246">
        <v>0</v>
      </c>
      <c r="I20" s="246">
        <v>0</v>
      </c>
      <c r="J20" s="246">
        <v>0</v>
      </c>
      <c r="K20" s="388">
        <f t="shared" si="0"/>
        <v>0</v>
      </c>
      <c r="L20" s="180">
        <v>0</v>
      </c>
    </row>
    <row r="21" spans="1:12" ht="20.25" customHeight="1" x14ac:dyDescent="0.2">
      <c r="A21" s="396">
        <v>13</v>
      </c>
      <c r="B21" s="283" t="s">
        <v>183</v>
      </c>
      <c r="C21" s="240"/>
      <c r="D21" s="240"/>
      <c r="E21" s="122" t="s">
        <v>169</v>
      </c>
      <c r="F21" s="129" t="s">
        <v>170</v>
      </c>
      <c r="G21" s="246">
        <v>0</v>
      </c>
      <c r="H21" s="246">
        <v>0</v>
      </c>
      <c r="I21" s="246">
        <v>0</v>
      </c>
      <c r="J21" s="246">
        <v>0</v>
      </c>
      <c r="K21" s="388">
        <f t="shared" si="0"/>
        <v>0</v>
      </c>
      <c r="L21" s="1">
        <v>0</v>
      </c>
    </row>
    <row r="22" spans="1:12" ht="20.25" customHeight="1" x14ac:dyDescent="0.2">
      <c r="A22" s="203">
        <v>14</v>
      </c>
      <c r="B22" s="283" t="s">
        <v>184</v>
      </c>
      <c r="C22" s="240"/>
      <c r="D22" s="240"/>
      <c r="E22" s="122" t="s">
        <v>169</v>
      </c>
      <c r="F22" s="129" t="s">
        <v>170</v>
      </c>
      <c r="G22" s="246">
        <v>8</v>
      </c>
      <c r="H22" s="246">
        <v>7.9</v>
      </c>
      <c r="I22" s="246">
        <v>9.8000000000000007</v>
      </c>
      <c r="J22" s="246">
        <v>9</v>
      </c>
      <c r="K22" s="388">
        <f t="shared" si="0"/>
        <v>34.700000000000003</v>
      </c>
      <c r="L22" s="180">
        <v>3</v>
      </c>
    </row>
    <row r="23" spans="1:12" ht="20.25" customHeight="1" x14ac:dyDescent="0.2">
      <c r="A23" s="204"/>
      <c r="B23" s="200"/>
      <c r="C23" s="8"/>
      <c r="D23" s="8"/>
      <c r="E23" s="9"/>
      <c r="F23" s="9"/>
      <c r="G23" s="155"/>
      <c r="H23" s="8"/>
      <c r="I23" s="8"/>
      <c r="J23" s="8"/>
      <c r="K23" s="304"/>
      <c r="L23" s="8"/>
    </row>
    <row r="24" spans="1:12" ht="20.25" customHeight="1" x14ac:dyDescent="0.2">
      <c r="A24" s="7"/>
      <c r="B24" s="16" t="s">
        <v>34</v>
      </c>
      <c r="C24" s="80"/>
      <c r="D24" s="80"/>
      <c r="E24" s="42" t="s">
        <v>32</v>
      </c>
      <c r="F24" s="9"/>
      <c r="G24" s="155"/>
      <c r="H24" s="8"/>
      <c r="I24" s="8"/>
      <c r="J24" s="8"/>
      <c r="K24" s="304"/>
      <c r="L24" s="8"/>
    </row>
    <row r="25" spans="1:12" ht="20.25" customHeight="1" x14ac:dyDescent="0.15">
      <c r="A25" s="7"/>
      <c r="B25" s="81"/>
      <c r="C25" s="80"/>
      <c r="D25" s="80"/>
      <c r="E25" s="85"/>
      <c r="F25" s="9"/>
      <c r="G25" s="155"/>
      <c r="H25" s="8"/>
      <c r="I25" s="8"/>
      <c r="J25" s="8"/>
      <c r="K25" s="7"/>
      <c r="L25" s="8"/>
    </row>
    <row r="26" spans="1:12" ht="20.25" customHeight="1" x14ac:dyDescent="0.15">
      <c r="A26" s="7"/>
      <c r="B26" s="81"/>
      <c r="C26" s="80"/>
      <c r="D26" s="80"/>
      <c r="E26" s="84" t="s">
        <v>24</v>
      </c>
      <c r="F26" s="9"/>
      <c r="G26" s="155"/>
      <c r="H26" s="8"/>
      <c r="I26" s="8"/>
      <c r="J26" s="8"/>
      <c r="K26" s="7"/>
      <c r="L26" s="8"/>
    </row>
    <row r="27" spans="1:12" ht="20.25" customHeight="1" x14ac:dyDescent="0.15">
      <c r="A27" s="7"/>
      <c r="B27" s="83" t="s">
        <v>21</v>
      </c>
      <c r="C27" s="80"/>
      <c r="D27" s="80"/>
      <c r="E27" s="73" t="s">
        <v>32</v>
      </c>
      <c r="F27" s="9"/>
      <c r="G27" s="155"/>
      <c r="H27" s="8"/>
      <c r="I27" s="8"/>
      <c r="J27" s="8"/>
      <c r="K27" s="7"/>
      <c r="L27" s="8"/>
    </row>
    <row r="28" spans="1:12" ht="20.25" customHeight="1" x14ac:dyDescent="0.15">
      <c r="A28" s="7"/>
      <c r="B28" s="83" t="s">
        <v>23</v>
      </c>
      <c r="C28" s="80"/>
      <c r="D28" s="80"/>
      <c r="E28" s="73" t="s">
        <v>37</v>
      </c>
      <c r="F28" s="9"/>
      <c r="G28" s="155"/>
      <c r="H28" s="8"/>
      <c r="I28" s="8"/>
      <c r="J28" s="8"/>
      <c r="K28" s="7"/>
      <c r="L28" s="8"/>
    </row>
    <row r="29" spans="1:12" ht="20.25" customHeight="1" x14ac:dyDescent="0.15">
      <c r="A29" s="7"/>
      <c r="B29" s="83" t="s">
        <v>22</v>
      </c>
      <c r="C29" s="80"/>
      <c r="D29" s="80"/>
      <c r="E29" s="73" t="s">
        <v>38</v>
      </c>
      <c r="F29" s="9"/>
      <c r="G29" s="155"/>
      <c r="H29" s="8"/>
      <c r="I29" s="8"/>
      <c r="J29" s="8"/>
      <c r="K29" s="7"/>
      <c r="L29" s="8"/>
    </row>
    <row r="30" spans="1:12" ht="20.25" customHeight="1" x14ac:dyDescent="0.15">
      <c r="A30" s="7"/>
      <c r="B30" s="83" t="s">
        <v>26</v>
      </c>
      <c r="C30" s="80"/>
      <c r="D30" s="80"/>
      <c r="E30" s="73" t="s">
        <v>154</v>
      </c>
      <c r="F30" s="9"/>
      <c r="G30" s="155"/>
      <c r="H30" s="8"/>
      <c r="I30" s="8"/>
      <c r="J30" s="8"/>
      <c r="K30" s="7"/>
      <c r="L30" s="8"/>
    </row>
  </sheetData>
  <pageMargins left="0.25" right="0.25" top="0.75" bottom="0.75" header="0.3" footer="0.3"/>
  <pageSetup paperSize="9" scale="82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AC773B-AE2E-4695-94BA-B2BA4F943158}">
  <dimension ref="A1:L31"/>
  <sheetViews>
    <sheetView workbookViewId="0">
      <selection activeCell="N15" sqref="N15"/>
    </sheetView>
  </sheetViews>
  <sheetFormatPr baseColWidth="10" defaultColWidth="8.83203125" defaultRowHeight="13" x14ac:dyDescent="0.15"/>
  <cols>
    <col min="1" max="1" width="4.83203125" customWidth="1"/>
    <col min="2" max="2" width="21.5" customWidth="1"/>
    <col min="3" max="3" width="9" customWidth="1"/>
    <col min="5" max="5" width="12.6640625" customWidth="1"/>
    <col min="6" max="6" width="18.1640625" customWidth="1"/>
    <col min="7" max="7" width="10.33203125" customWidth="1"/>
  </cols>
  <sheetData>
    <row r="1" spans="1:12" ht="16" x14ac:dyDescent="0.2">
      <c r="A1" s="105"/>
      <c r="B1" s="105" t="s">
        <v>0</v>
      </c>
      <c r="C1" s="104"/>
      <c r="D1" s="104"/>
      <c r="E1" s="106" t="s">
        <v>52</v>
      </c>
      <c r="F1" s="106"/>
      <c r="G1" s="146"/>
      <c r="H1" s="104"/>
      <c r="I1" s="104"/>
      <c r="J1" s="104"/>
      <c r="K1" s="105"/>
      <c r="L1" s="8"/>
    </row>
    <row r="2" spans="1:12" x14ac:dyDescent="0.15">
      <c r="A2" s="105"/>
      <c r="B2" s="105"/>
      <c r="C2" s="104"/>
      <c r="D2" s="104"/>
      <c r="E2" s="108"/>
      <c r="F2" s="108"/>
      <c r="G2" s="146"/>
      <c r="H2" s="156"/>
      <c r="I2" s="156"/>
      <c r="J2" s="156"/>
      <c r="K2" s="105"/>
      <c r="L2" s="7"/>
    </row>
    <row r="3" spans="1:12" ht="14" x14ac:dyDescent="0.15">
      <c r="A3" s="105"/>
      <c r="B3" s="105" t="s">
        <v>1</v>
      </c>
      <c r="C3" s="104"/>
      <c r="D3" s="104"/>
      <c r="E3" s="110" t="s">
        <v>27</v>
      </c>
      <c r="F3" s="107" t="s">
        <v>208</v>
      </c>
      <c r="G3" s="147"/>
      <c r="H3" s="156"/>
      <c r="I3" s="156"/>
      <c r="J3" s="156"/>
      <c r="K3" s="105"/>
      <c r="L3" s="7"/>
    </row>
    <row r="4" spans="1:12" ht="14" thickBot="1" x14ac:dyDescent="0.2">
      <c r="A4" s="105"/>
      <c r="B4" s="105"/>
      <c r="C4" s="104"/>
      <c r="D4" s="104"/>
      <c r="E4" s="108"/>
      <c r="F4" s="108"/>
      <c r="G4" s="146"/>
      <c r="H4" s="104"/>
      <c r="I4" s="104"/>
      <c r="J4" s="104"/>
      <c r="K4" s="105"/>
      <c r="L4" s="8"/>
    </row>
    <row r="5" spans="1:12" x14ac:dyDescent="0.15">
      <c r="A5" s="105"/>
      <c r="B5" s="105" t="s">
        <v>3</v>
      </c>
      <c r="C5" s="104"/>
      <c r="D5" s="104"/>
      <c r="E5" s="112">
        <v>46179</v>
      </c>
      <c r="F5" s="112"/>
      <c r="G5" s="148"/>
      <c r="H5" s="157"/>
      <c r="I5" s="157"/>
      <c r="J5" s="160"/>
      <c r="K5" s="116"/>
      <c r="L5" s="74"/>
    </row>
    <row r="6" spans="1:12" ht="18" x14ac:dyDescent="0.2">
      <c r="A6" s="7"/>
      <c r="B6" s="7"/>
      <c r="C6" s="8"/>
      <c r="D6" s="8"/>
      <c r="E6" s="16"/>
      <c r="F6" s="16"/>
      <c r="G6" s="149"/>
      <c r="H6" s="159"/>
      <c r="I6" s="159"/>
      <c r="J6" s="150"/>
      <c r="K6" s="32"/>
      <c r="L6" s="75"/>
    </row>
    <row r="7" spans="1:12" ht="19" thickBot="1" x14ac:dyDescent="0.25">
      <c r="A7" s="7"/>
      <c r="B7" s="7"/>
      <c r="C7" s="8"/>
      <c r="D7" s="8"/>
      <c r="E7" s="9"/>
      <c r="F7" s="9"/>
      <c r="G7" s="169"/>
      <c r="H7" s="170"/>
      <c r="I7" s="170"/>
      <c r="J7" s="171"/>
      <c r="K7" s="94"/>
      <c r="L7" s="93"/>
    </row>
    <row r="8" spans="1:12" ht="19" thickBot="1" x14ac:dyDescent="0.25">
      <c r="A8" s="288" t="s">
        <v>5</v>
      </c>
      <c r="B8" s="289" t="s">
        <v>6</v>
      </c>
      <c r="C8" s="290" t="s">
        <v>7</v>
      </c>
      <c r="D8" s="291" t="s">
        <v>49</v>
      </c>
      <c r="E8" s="292" t="s">
        <v>19</v>
      </c>
      <c r="F8" s="291" t="s">
        <v>8</v>
      </c>
      <c r="G8" s="273" t="s">
        <v>16</v>
      </c>
      <c r="H8" s="274" t="s">
        <v>16</v>
      </c>
      <c r="I8" s="275" t="s">
        <v>16</v>
      </c>
      <c r="J8" s="274" t="s">
        <v>16</v>
      </c>
      <c r="K8" s="293" t="s">
        <v>4</v>
      </c>
      <c r="L8" s="281" t="s">
        <v>28</v>
      </c>
    </row>
    <row r="9" spans="1:12" ht="20.25" customHeight="1" x14ac:dyDescent="0.2">
      <c r="A9" s="329">
        <v>1</v>
      </c>
      <c r="B9" s="282" t="s">
        <v>67</v>
      </c>
      <c r="C9" s="358"/>
      <c r="D9" s="257"/>
      <c r="E9" s="121" t="s">
        <v>66</v>
      </c>
      <c r="F9" s="307" t="s">
        <v>18</v>
      </c>
      <c r="G9" s="244">
        <v>8.1999999999999993</v>
      </c>
      <c r="H9" s="245">
        <v>7.7</v>
      </c>
      <c r="I9" s="245">
        <v>9.3000000000000007</v>
      </c>
      <c r="J9" s="245">
        <v>8</v>
      </c>
      <c r="K9" s="216">
        <f>SUM(G9:J9)</f>
        <v>33.200000000000003</v>
      </c>
      <c r="L9" s="308">
        <v>5</v>
      </c>
    </row>
    <row r="10" spans="1:12" ht="20.25" customHeight="1" x14ac:dyDescent="0.2">
      <c r="A10" s="330">
        <v>2</v>
      </c>
      <c r="B10" s="283" t="s">
        <v>86</v>
      </c>
      <c r="C10" s="325"/>
      <c r="D10" s="240"/>
      <c r="E10" s="122" t="s">
        <v>66</v>
      </c>
      <c r="F10" s="242" t="s">
        <v>18</v>
      </c>
      <c r="G10" s="250">
        <v>8</v>
      </c>
      <c r="H10" s="247">
        <v>7</v>
      </c>
      <c r="I10" s="250">
        <v>7.8</v>
      </c>
      <c r="J10" s="250">
        <v>7.3</v>
      </c>
      <c r="K10" s="217">
        <f t="shared" ref="K10:K23" si="0">SUM(G10:J10)</f>
        <v>30.1</v>
      </c>
      <c r="L10" s="179">
        <v>11</v>
      </c>
    </row>
    <row r="11" spans="1:12" ht="20.25" customHeight="1" x14ac:dyDescent="0.2">
      <c r="A11" s="330">
        <v>3</v>
      </c>
      <c r="B11" s="283" t="s">
        <v>87</v>
      </c>
      <c r="C11" s="325"/>
      <c r="D11" s="240"/>
      <c r="E11" s="122" t="s">
        <v>66</v>
      </c>
      <c r="F11" s="242" t="s">
        <v>18</v>
      </c>
      <c r="G11" s="246">
        <v>8.4</v>
      </c>
      <c r="H11" s="247">
        <v>6.9</v>
      </c>
      <c r="I11" s="247">
        <v>9.4</v>
      </c>
      <c r="J11" s="247">
        <v>7.9</v>
      </c>
      <c r="K11" s="217">
        <f t="shared" si="0"/>
        <v>32.6</v>
      </c>
      <c r="L11" s="179">
        <v>7</v>
      </c>
    </row>
    <row r="12" spans="1:12" ht="20.25" customHeight="1" x14ac:dyDescent="0.2">
      <c r="A12" s="330">
        <v>4</v>
      </c>
      <c r="B12" s="339" t="s">
        <v>61</v>
      </c>
      <c r="C12" s="325"/>
      <c r="D12" s="240"/>
      <c r="E12" s="122" t="s">
        <v>66</v>
      </c>
      <c r="F12" s="242" t="s">
        <v>18</v>
      </c>
      <c r="G12" s="246">
        <v>9</v>
      </c>
      <c r="H12" s="247">
        <v>6.1</v>
      </c>
      <c r="I12" s="247">
        <v>8.6</v>
      </c>
      <c r="J12" s="247">
        <v>7</v>
      </c>
      <c r="K12" s="217">
        <f t="shared" si="0"/>
        <v>30.7</v>
      </c>
      <c r="L12" s="179">
        <v>9</v>
      </c>
    </row>
    <row r="13" spans="1:12" ht="20.25" customHeight="1" x14ac:dyDescent="0.2">
      <c r="A13" s="330">
        <v>5</v>
      </c>
      <c r="B13" s="120" t="s">
        <v>88</v>
      </c>
      <c r="C13" s="325"/>
      <c r="D13" s="240"/>
      <c r="E13" s="122" t="s">
        <v>66</v>
      </c>
      <c r="F13" s="242" t="s">
        <v>18</v>
      </c>
      <c r="G13" s="246">
        <v>8.3000000000000007</v>
      </c>
      <c r="H13" s="246">
        <v>8</v>
      </c>
      <c r="I13" s="246">
        <v>9.1</v>
      </c>
      <c r="J13" s="246">
        <v>8</v>
      </c>
      <c r="K13" s="217">
        <f t="shared" si="0"/>
        <v>33.4</v>
      </c>
      <c r="L13" s="180">
        <v>4</v>
      </c>
    </row>
    <row r="14" spans="1:12" ht="20.25" customHeight="1" x14ac:dyDescent="0.2">
      <c r="A14" s="330">
        <v>6</v>
      </c>
      <c r="B14" s="283" t="s">
        <v>109</v>
      </c>
      <c r="C14" s="325"/>
      <c r="D14" s="240"/>
      <c r="E14" s="122" t="s">
        <v>66</v>
      </c>
      <c r="F14" s="242" t="s">
        <v>18</v>
      </c>
      <c r="G14" s="246">
        <v>0</v>
      </c>
      <c r="H14" s="246">
        <v>0</v>
      </c>
      <c r="I14" s="246">
        <v>0</v>
      </c>
      <c r="J14" s="246">
        <v>0</v>
      </c>
      <c r="K14" s="217">
        <f t="shared" si="0"/>
        <v>0</v>
      </c>
      <c r="L14" s="180">
        <v>0</v>
      </c>
    </row>
    <row r="15" spans="1:12" ht="20.25" customHeight="1" x14ac:dyDescent="0.2">
      <c r="A15" s="330">
        <v>7</v>
      </c>
      <c r="B15" s="399" t="s">
        <v>110</v>
      </c>
      <c r="C15" s="325"/>
      <c r="D15" s="240"/>
      <c r="E15" s="122" t="s">
        <v>66</v>
      </c>
      <c r="F15" s="242" t="s">
        <v>18</v>
      </c>
      <c r="G15" s="246">
        <v>0</v>
      </c>
      <c r="H15" s="246">
        <v>0</v>
      </c>
      <c r="I15" s="246">
        <v>0</v>
      </c>
      <c r="J15" s="246">
        <v>0</v>
      </c>
      <c r="K15" s="217">
        <f t="shared" si="0"/>
        <v>0</v>
      </c>
      <c r="L15" s="180">
        <v>0</v>
      </c>
    </row>
    <row r="16" spans="1:12" ht="20.25" customHeight="1" x14ac:dyDescent="0.2">
      <c r="A16" s="330">
        <v>8</v>
      </c>
      <c r="B16" s="120" t="s">
        <v>111</v>
      </c>
      <c r="C16" s="331"/>
      <c r="D16" s="241"/>
      <c r="E16" s="258" t="s">
        <v>66</v>
      </c>
      <c r="F16" s="242" t="s">
        <v>18</v>
      </c>
      <c r="G16" s="248">
        <v>8.6999999999999993</v>
      </c>
      <c r="H16" s="248">
        <v>8.4</v>
      </c>
      <c r="I16" s="248">
        <v>8.9</v>
      </c>
      <c r="J16" s="248">
        <v>8.5</v>
      </c>
      <c r="K16" s="217">
        <f t="shared" si="0"/>
        <v>34.5</v>
      </c>
      <c r="L16" s="261">
        <v>2</v>
      </c>
    </row>
    <row r="17" spans="1:12" ht="20.25" customHeight="1" x14ac:dyDescent="0.2">
      <c r="A17" s="330">
        <v>9</v>
      </c>
      <c r="B17" s="407" t="s">
        <v>62</v>
      </c>
      <c r="C17" s="325"/>
      <c r="D17" s="240"/>
      <c r="E17" s="122" t="s">
        <v>66</v>
      </c>
      <c r="F17" s="129" t="s">
        <v>18</v>
      </c>
      <c r="G17" s="246">
        <v>8.1</v>
      </c>
      <c r="H17" s="246">
        <v>6.8</v>
      </c>
      <c r="I17" s="246">
        <v>9</v>
      </c>
      <c r="J17" s="246">
        <v>6.5</v>
      </c>
      <c r="K17" s="217">
        <f t="shared" si="0"/>
        <v>30.4</v>
      </c>
      <c r="L17" s="180">
        <v>10</v>
      </c>
    </row>
    <row r="18" spans="1:12" ht="20.25" customHeight="1" x14ac:dyDescent="0.2">
      <c r="A18" s="330">
        <v>10</v>
      </c>
      <c r="B18" s="283" t="s">
        <v>105</v>
      </c>
      <c r="C18" s="332"/>
      <c r="D18" s="240"/>
      <c r="E18" s="122" t="s">
        <v>66</v>
      </c>
      <c r="F18" s="129" t="s">
        <v>18</v>
      </c>
      <c r="G18" s="246">
        <v>0</v>
      </c>
      <c r="H18" s="246">
        <v>0</v>
      </c>
      <c r="I18" s="246">
        <v>0</v>
      </c>
      <c r="J18" s="246">
        <v>0</v>
      </c>
      <c r="K18" s="217">
        <f t="shared" si="0"/>
        <v>0</v>
      </c>
      <c r="L18" s="180">
        <v>0</v>
      </c>
    </row>
    <row r="19" spans="1:12" ht="20.25" customHeight="1" x14ac:dyDescent="0.2">
      <c r="A19" s="330">
        <v>11</v>
      </c>
      <c r="B19" s="120" t="s">
        <v>112</v>
      </c>
      <c r="C19" s="325"/>
      <c r="D19" s="240"/>
      <c r="E19" s="122" t="s">
        <v>66</v>
      </c>
      <c r="F19" s="129" t="s">
        <v>18</v>
      </c>
      <c r="G19" s="246">
        <v>0</v>
      </c>
      <c r="H19" s="246">
        <v>0</v>
      </c>
      <c r="I19" s="246">
        <v>0</v>
      </c>
      <c r="J19" s="246">
        <v>0</v>
      </c>
      <c r="K19" s="217">
        <f t="shared" si="0"/>
        <v>0</v>
      </c>
      <c r="L19" s="180">
        <v>0</v>
      </c>
    </row>
    <row r="20" spans="1:12" ht="20.25" customHeight="1" x14ac:dyDescent="0.2">
      <c r="A20" s="330">
        <v>12</v>
      </c>
      <c r="B20" s="408" t="s">
        <v>207</v>
      </c>
      <c r="C20" s="327"/>
      <c r="D20" s="240"/>
      <c r="E20" s="122" t="s">
        <v>66</v>
      </c>
      <c r="F20" s="129" t="s">
        <v>18</v>
      </c>
      <c r="G20" s="246">
        <v>8.9</v>
      </c>
      <c r="H20" s="246">
        <v>7.2</v>
      </c>
      <c r="I20" s="246">
        <v>9.3000000000000007</v>
      </c>
      <c r="J20" s="246">
        <v>8.6999999999999993</v>
      </c>
      <c r="K20" s="217">
        <f t="shared" si="0"/>
        <v>34.1</v>
      </c>
      <c r="L20" s="180">
        <v>3</v>
      </c>
    </row>
    <row r="21" spans="1:12" ht="20.25" customHeight="1" x14ac:dyDescent="0.2">
      <c r="A21" s="409">
        <v>13</v>
      </c>
      <c r="B21" s="408" t="s">
        <v>85</v>
      </c>
      <c r="C21" s="331"/>
      <c r="D21" s="241"/>
      <c r="E21" s="258" t="s">
        <v>66</v>
      </c>
      <c r="F21" s="242" t="s">
        <v>18</v>
      </c>
      <c r="G21" s="248">
        <v>8.8000000000000007</v>
      </c>
      <c r="H21" s="248">
        <v>6.7</v>
      </c>
      <c r="I21" s="248">
        <v>9</v>
      </c>
      <c r="J21" s="248">
        <v>8.5</v>
      </c>
      <c r="K21" s="387">
        <f t="shared" si="0"/>
        <v>33</v>
      </c>
      <c r="L21" s="261">
        <v>6</v>
      </c>
    </row>
    <row r="22" spans="1:12" ht="19.5" customHeight="1" x14ac:dyDescent="0.2">
      <c r="A22" s="410">
        <v>14</v>
      </c>
      <c r="B22" s="283" t="s">
        <v>103</v>
      </c>
      <c r="C22" s="283"/>
      <c r="D22" s="283"/>
      <c r="E22" s="258" t="s">
        <v>66</v>
      </c>
      <c r="F22" s="242" t="s">
        <v>18</v>
      </c>
      <c r="G22" s="206">
        <v>8.6999999999999993</v>
      </c>
      <c r="H22" s="206">
        <v>6.9</v>
      </c>
      <c r="I22" s="206">
        <v>7.2</v>
      </c>
      <c r="J22" s="206">
        <v>8.4</v>
      </c>
      <c r="K22" s="217">
        <f t="shared" si="0"/>
        <v>31.200000000000003</v>
      </c>
      <c r="L22" s="6">
        <v>8</v>
      </c>
    </row>
    <row r="23" spans="1:12" ht="19.5" customHeight="1" thickBot="1" x14ac:dyDescent="0.25">
      <c r="A23" s="411">
        <v>15</v>
      </c>
      <c r="B23" s="392" t="s">
        <v>104</v>
      </c>
      <c r="C23" s="392"/>
      <c r="D23" s="392"/>
      <c r="E23" s="123" t="s">
        <v>66</v>
      </c>
      <c r="F23" s="131" t="s">
        <v>18</v>
      </c>
      <c r="G23" s="209">
        <v>8.8000000000000007</v>
      </c>
      <c r="H23" s="209">
        <v>7.8</v>
      </c>
      <c r="I23" s="209">
        <v>9.1999999999999993</v>
      </c>
      <c r="J23" s="209">
        <v>9.1</v>
      </c>
      <c r="K23" s="300">
        <f t="shared" si="0"/>
        <v>34.9</v>
      </c>
      <c r="L23" s="2">
        <v>1</v>
      </c>
    </row>
    <row r="25" spans="1:12" x14ac:dyDescent="0.15">
      <c r="A25" s="16" t="s">
        <v>34</v>
      </c>
      <c r="B25" s="7"/>
      <c r="C25" s="8" t="s">
        <v>32</v>
      </c>
    </row>
    <row r="26" spans="1:12" x14ac:dyDescent="0.15">
      <c r="A26" s="81"/>
      <c r="B26" s="80"/>
      <c r="C26" s="80"/>
    </row>
    <row r="27" spans="1:12" x14ac:dyDescent="0.15">
      <c r="A27" s="81"/>
      <c r="B27" s="80"/>
      <c r="C27" s="143" t="s">
        <v>24</v>
      </c>
    </row>
    <row r="28" spans="1:12" x14ac:dyDescent="0.15">
      <c r="A28" s="83" t="s">
        <v>21</v>
      </c>
      <c r="B28" s="80"/>
      <c r="C28" s="73" t="s">
        <v>32</v>
      </c>
    </row>
    <row r="29" spans="1:12" x14ac:dyDescent="0.15">
      <c r="A29" s="83" t="s">
        <v>23</v>
      </c>
      <c r="B29" s="80"/>
      <c r="C29" s="73" t="s">
        <v>37</v>
      </c>
    </row>
    <row r="30" spans="1:12" x14ac:dyDescent="0.15">
      <c r="A30" s="83" t="s">
        <v>22</v>
      </c>
      <c r="B30" s="80"/>
      <c r="C30" s="73" t="s">
        <v>38</v>
      </c>
    </row>
    <row r="31" spans="1:12" x14ac:dyDescent="0.15">
      <c r="A31" s="83" t="s">
        <v>26</v>
      </c>
      <c r="B31" s="80"/>
      <c r="C31" s="73" t="s">
        <v>154</v>
      </c>
    </row>
  </sheetData>
  <pageMargins left="0.7" right="0.7" top="0.75" bottom="0.75" header="0.3" footer="0.3"/>
  <pageSetup paperSize="9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R26"/>
  <sheetViews>
    <sheetView zoomScale="125" zoomScaleNormal="125" workbookViewId="0">
      <selection activeCell="I21" sqref="I21"/>
    </sheetView>
  </sheetViews>
  <sheetFormatPr baseColWidth="10" defaultColWidth="9.1640625" defaultRowHeight="13" x14ac:dyDescent="0.15"/>
  <cols>
    <col min="1" max="1" width="5.1640625" style="7" bestFit="1" customWidth="1"/>
    <col min="2" max="2" width="18.1640625" style="7" bestFit="1" customWidth="1"/>
    <col min="3" max="4" width="8.1640625" style="8" customWidth="1"/>
    <col min="5" max="5" width="17.33203125" style="9" bestFit="1" customWidth="1"/>
    <col min="6" max="6" width="14.1640625" style="9" bestFit="1" customWidth="1"/>
    <col min="7" max="7" width="7.33203125" style="13" customWidth="1"/>
    <col min="8" max="8" width="8.5" style="7" customWidth="1"/>
    <col min="9" max="9" width="8.33203125" style="7" customWidth="1"/>
    <col min="10" max="10" width="7.83203125" style="7" customWidth="1"/>
    <col min="11" max="11" width="10" style="7" customWidth="1"/>
    <col min="12" max="12" width="5.83203125" style="8" customWidth="1"/>
    <col min="13" max="16384" width="9.1640625" style="7"/>
  </cols>
  <sheetData>
    <row r="1" spans="1:18" ht="16" x14ac:dyDescent="0.2">
      <c r="A1" s="105"/>
      <c r="B1" s="105" t="s">
        <v>0</v>
      </c>
      <c r="C1" s="104"/>
      <c r="D1" s="104"/>
      <c r="E1" s="106" t="s">
        <v>52</v>
      </c>
      <c r="F1" s="106"/>
      <c r="G1" s="107"/>
      <c r="H1" s="105"/>
      <c r="I1" s="105"/>
      <c r="J1" s="105"/>
      <c r="K1" s="105"/>
    </row>
    <row r="2" spans="1:18" x14ac:dyDescent="0.15">
      <c r="A2" s="105"/>
      <c r="B2" s="105"/>
      <c r="C2" s="104"/>
      <c r="D2" s="104"/>
      <c r="E2" s="108"/>
      <c r="F2" s="108"/>
      <c r="G2" s="107"/>
      <c r="H2" s="109"/>
      <c r="I2" s="109"/>
      <c r="J2" s="109"/>
      <c r="K2" s="105"/>
      <c r="L2" s="7"/>
    </row>
    <row r="3" spans="1:18" ht="14" x14ac:dyDescent="0.15">
      <c r="A3" s="105"/>
      <c r="B3" s="105" t="s">
        <v>1</v>
      </c>
      <c r="C3" s="104"/>
      <c r="D3" s="104"/>
      <c r="E3" s="110" t="s">
        <v>27</v>
      </c>
      <c r="F3" s="107" t="s">
        <v>48</v>
      </c>
      <c r="G3" s="111"/>
      <c r="H3" s="109"/>
      <c r="I3" s="109"/>
      <c r="J3" s="109"/>
      <c r="K3" s="105"/>
      <c r="L3" s="7"/>
    </row>
    <row r="4" spans="1:18" ht="14" thickBot="1" x14ac:dyDescent="0.2">
      <c r="A4" s="105"/>
      <c r="B4" s="105"/>
      <c r="C4" s="104"/>
      <c r="D4" s="104"/>
      <c r="E4" s="108"/>
      <c r="F4" s="108"/>
      <c r="G4" s="107"/>
      <c r="H4" s="105"/>
      <c r="I4" s="105"/>
      <c r="J4" s="105"/>
      <c r="K4" s="105"/>
    </row>
    <row r="5" spans="1:18" x14ac:dyDescent="0.15">
      <c r="A5" s="105"/>
      <c r="B5" s="105" t="s">
        <v>3</v>
      </c>
      <c r="C5" s="104"/>
      <c r="D5" s="104"/>
      <c r="E5" s="112">
        <v>46179</v>
      </c>
      <c r="F5" s="112"/>
      <c r="G5" s="113"/>
      <c r="H5" s="114"/>
      <c r="I5" s="114"/>
      <c r="J5" s="115"/>
      <c r="K5" s="116"/>
      <c r="L5" s="74"/>
    </row>
    <row r="6" spans="1:18" ht="12.75" customHeight="1" x14ac:dyDescent="0.2">
      <c r="E6" s="16"/>
      <c r="F6" s="16"/>
      <c r="G6" s="98"/>
      <c r="H6" s="31"/>
      <c r="I6" s="31"/>
      <c r="J6" s="13"/>
      <c r="K6" s="32"/>
      <c r="L6" s="75"/>
    </row>
    <row r="7" spans="1:18" ht="16.5" customHeight="1" thickBot="1" x14ac:dyDescent="0.25">
      <c r="G7" s="97"/>
      <c r="H7" s="96"/>
      <c r="I7" s="96"/>
      <c r="J7" s="95"/>
      <c r="K7" s="94"/>
      <c r="L7" s="93"/>
    </row>
    <row r="8" spans="1:18" s="34" customFormat="1" ht="15" customHeight="1" thickBot="1" x14ac:dyDescent="0.25">
      <c r="A8" s="295" t="s">
        <v>5</v>
      </c>
      <c r="B8" s="333" t="s">
        <v>6</v>
      </c>
      <c r="C8" s="334" t="s">
        <v>7</v>
      </c>
      <c r="D8" s="194" t="s">
        <v>49</v>
      </c>
      <c r="E8" s="138" t="s">
        <v>19</v>
      </c>
      <c r="F8" s="138" t="s">
        <v>8</v>
      </c>
      <c r="G8" s="133" t="s">
        <v>16</v>
      </c>
      <c r="H8" s="134" t="s">
        <v>16</v>
      </c>
      <c r="I8" s="133" t="s">
        <v>16</v>
      </c>
      <c r="J8" s="134" t="s">
        <v>16</v>
      </c>
      <c r="K8" s="293" t="s">
        <v>4</v>
      </c>
      <c r="L8" s="135" t="s">
        <v>28</v>
      </c>
      <c r="M8" s="7"/>
      <c r="N8" s="7"/>
      <c r="O8" s="7"/>
      <c r="P8" s="7"/>
      <c r="Q8" s="7"/>
      <c r="R8" s="7"/>
    </row>
    <row r="9" spans="1:18" s="45" customFormat="1" ht="15" customHeight="1" x14ac:dyDescent="0.2">
      <c r="A9" s="322">
        <v>1</v>
      </c>
      <c r="B9" s="282" t="s">
        <v>93</v>
      </c>
      <c r="C9" s="358"/>
      <c r="D9" s="185"/>
      <c r="E9" s="346" t="s">
        <v>214</v>
      </c>
      <c r="F9" s="347" t="s">
        <v>170</v>
      </c>
      <c r="G9" s="254">
        <v>0</v>
      </c>
      <c r="H9" s="255">
        <v>0</v>
      </c>
      <c r="I9" s="255">
        <v>0</v>
      </c>
      <c r="J9" s="255">
        <v>0</v>
      </c>
      <c r="K9" s="216">
        <f>SUM(G9:J9)</f>
        <v>0</v>
      </c>
      <c r="L9" s="225">
        <v>0</v>
      </c>
      <c r="M9" s="7"/>
      <c r="N9" s="7"/>
      <c r="O9" s="7"/>
      <c r="P9" s="7"/>
      <c r="Q9" s="7"/>
      <c r="R9" s="44"/>
    </row>
    <row r="10" spans="1:18" s="45" customFormat="1" ht="15" customHeight="1" x14ac:dyDescent="0.2">
      <c r="A10" s="324">
        <v>2</v>
      </c>
      <c r="B10" s="283" t="s">
        <v>94</v>
      </c>
      <c r="C10" s="325"/>
      <c r="D10" s="186"/>
      <c r="E10" s="348" t="s">
        <v>214</v>
      </c>
      <c r="F10" s="349" t="s">
        <v>170</v>
      </c>
      <c r="G10" s="215">
        <v>8.4</v>
      </c>
      <c r="H10" s="256">
        <v>6.7</v>
      </c>
      <c r="I10" s="256">
        <v>9.1999999999999993</v>
      </c>
      <c r="J10" s="256">
        <v>8.6999999999999993</v>
      </c>
      <c r="K10" s="344">
        <f t="shared" ref="K10:K18" si="0">SUM(G10:J10)</f>
        <v>33</v>
      </c>
      <c r="L10" s="219">
        <v>3</v>
      </c>
      <c r="M10" s="7"/>
      <c r="N10" s="7"/>
      <c r="O10" s="7"/>
      <c r="P10" s="7"/>
      <c r="Q10" s="7"/>
      <c r="R10" s="44"/>
    </row>
    <row r="11" spans="1:18" s="45" customFormat="1" ht="15" customHeight="1" x14ac:dyDescent="0.2">
      <c r="A11" s="328">
        <v>3</v>
      </c>
      <c r="B11" s="339" t="s">
        <v>95</v>
      </c>
      <c r="C11" s="325"/>
      <c r="D11" s="186"/>
      <c r="E11" s="348" t="s">
        <v>214</v>
      </c>
      <c r="F11" s="349" t="s">
        <v>170</v>
      </c>
      <c r="G11" s="215">
        <v>0</v>
      </c>
      <c r="H11" s="256">
        <v>0</v>
      </c>
      <c r="I11" s="256">
        <v>0</v>
      </c>
      <c r="J11" s="256">
        <v>0</v>
      </c>
      <c r="K11" s="344">
        <f t="shared" si="0"/>
        <v>0</v>
      </c>
      <c r="L11" s="219">
        <v>0</v>
      </c>
      <c r="M11" s="7"/>
      <c r="N11" s="7"/>
      <c r="O11" s="7"/>
      <c r="P11" s="7"/>
      <c r="Q11" s="7"/>
      <c r="R11" s="44"/>
    </row>
    <row r="12" spans="1:18" s="45" customFormat="1" ht="15" customHeight="1" x14ac:dyDescent="0.2">
      <c r="A12" s="324">
        <v>4</v>
      </c>
      <c r="B12" s="120" t="s">
        <v>70</v>
      </c>
      <c r="C12" s="325"/>
      <c r="D12" s="186"/>
      <c r="E12" s="348" t="s">
        <v>214</v>
      </c>
      <c r="F12" s="349" t="s">
        <v>170</v>
      </c>
      <c r="G12" s="215">
        <v>8.5</v>
      </c>
      <c r="H12" s="256">
        <v>7.6</v>
      </c>
      <c r="I12" s="256">
        <v>9.4</v>
      </c>
      <c r="J12" s="256">
        <v>7.1</v>
      </c>
      <c r="K12" s="344">
        <f t="shared" si="0"/>
        <v>32.6</v>
      </c>
      <c r="L12" s="219">
        <v>4</v>
      </c>
      <c r="M12" s="7"/>
      <c r="N12" s="7"/>
      <c r="O12" s="7"/>
      <c r="P12" s="7"/>
      <c r="Q12" s="7"/>
      <c r="R12" s="44"/>
    </row>
    <row r="13" spans="1:18" s="45" customFormat="1" ht="15" customHeight="1" x14ac:dyDescent="0.2">
      <c r="A13" s="324">
        <v>5</v>
      </c>
      <c r="B13" s="419" t="s">
        <v>124</v>
      </c>
      <c r="C13" s="325"/>
      <c r="D13" s="186"/>
      <c r="E13" s="348" t="s">
        <v>214</v>
      </c>
      <c r="F13" s="349" t="s">
        <v>170</v>
      </c>
      <c r="G13" s="215">
        <v>0</v>
      </c>
      <c r="H13" s="256">
        <v>0</v>
      </c>
      <c r="I13" s="256">
        <v>0</v>
      </c>
      <c r="J13" s="256">
        <v>0</v>
      </c>
      <c r="K13" s="344">
        <f>SUM(G13:J13)</f>
        <v>0</v>
      </c>
      <c r="L13" s="219">
        <v>0</v>
      </c>
      <c r="M13" s="7"/>
      <c r="N13" s="7"/>
      <c r="O13" s="7"/>
      <c r="P13" s="7"/>
      <c r="Q13" s="7"/>
      <c r="R13" s="44"/>
    </row>
    <row r="14" spans="1:18" s="45" customFormat="1" ht="15" customHeight="1" x14ac:dyDescent="0.2">
      <c r="A14" s="328">
        <v>6</v>
      </c>
      <c r="B14" s="283" t="s">
        <v>119</v>
      </c>
      <c r="C14" s="323"/>
      <c r="D14" s="186"/>
      <c r="E14" s="348" t="s">
        <v>214</v>
      </c>
      <c r="F14" s="349" t="s">
        <v>170</v>
      </c>
      <c r="G14" s="215">
        <v>7.5</v>
      </c>
      <c r="H14" s="256">
        <v>7.5</v>
      </c>
      <c r="I14" s="5">
        <v>9.3000000000000007</v>
      </c>
      <c r="J14" s="256">
        <v>7.4</v>
      </c>
      <c r="K14" s="344">
        <f>SUM(G14:J14)</f>
        <v>31.700000000000003</v>
      </c>
      <c r="L14" s="219">
        <v>6</v>
      </c>
      <c r="M14" s="7"/>
      <c r="N14" s="7"/>
      <c r="O14" s="7"/>
      <c r="P14" s="7"/>
      <c r="Q14" s="7"/>
      <c r="R14" s="44"/>
    </row>
    <row r="15" spans="1:18" s="45" customFormat="1" ht="15" customHeight="1" x14ac:dyDescent="0.2">
      <c r="A15" s="324">
        <v>7</v>
      </c>
      <c r="B15" s="283" t="s">
        <v>125</v>
      </c>
      <c r="C15" s="325"/>
      <c r="D15" s="186"/>
      <c r="E15" s="348" t="s">
        <v>214</v>
      </c>
      <c r="F15" s="349" t="s">
        <v>170</v>
      </c>
      <c r="G15" s="215">
        <v>8.6</v>
      </c>
      <c r="H15" s="215">
        <v>7.4</v>
      </c>
      <c r="I15" s="256">
        <v>8.8000000000000007</v>
      </c>
      <c r="J15" s="215">
        <v>7.5</v>
      </c>
      <c r="K15" s="344">
        <f t="shared" si="0"/>
        <v>32.299999999999997</v>
      </c>
      <c r="L15" s="219">
        <v>5</v>
      </c>
      <c r="M15" s="7"/>
      <c r="N15" s="7"/>
      <c r="O15" s="7"/>
      <c r="P15" s="7"/>
      <c r="Q15" s="7"/>
      <c r="R15" s="44"/>
    </row>
    <row r="16" spans="1:18" s="45" customFormat="1" ht="15" customHeight="1" x14ac:dyDescent="0.2">
      <c r="A16" s="324">
        <v>8</v>
      </c>
      <c r="B16" s="283" t="s">
        <v>126</v>
      </c>
      <c r="C16" s="325"/>
      <c r="D16" s="186"/>
      <c r="E16" s="348" t="s">
        <v>214</v>
      </c>
      <c r="F16" s="349" t="s">
        <v>170</v>
      </c>
      <c r="G16" s="215">
        <v>8.8000000000000007</v>
      </c>
      <c r="H16" s="256">
        <v>8.5</v>
      </c>
      <c r="I16" s="256">
        <v>9.9</v>
      </c>
      <c r="J16" s="256">
        <v>9.1999999999999993</v>
      </c>
      <c r="K16" s="344">
        <f t="shared" si="0"/>
        <v>36.400000000000006</v>
      </c>
      <c r="L16" s="219">
        <v>1</v>
      </c>
      <c r="M16" s="7"/>
      <c r="N16" s="7"/>
      <c r="O16" s="7"/>
      <c r="P16" s="7"/>
      <c r="Q16" s="7"/>
      <c r="R16" s="44"/>
    </row>
    <row r="17" spans="1:18" s="45" customFormat="1" ht="15" customHeight="1" x14ac:dyDescent="0.2">
      <c r="A17" s="324">
        <v>9</v>
      </c>
      <c r="B17" s="283" t="s">
        <v>127</v>
      </c>
      <c r="C17" s="326"/>
      <c r="D17" s="186"/>
      <c r="E17" s="348" t="s">
        <v>214</v>
      </c>
      <c r="F17" s="349" t="s">
        <v>170</v>
      </c>
      <c r="G17" s="215">
        <v>8.8000000000000007</v>
      </c>
      <c r="H17" s="215">
        <v>8.1999999999999993</v>
      </c>
      <c r="I17" s="215">
        <v>9.5</v>
      </c>
      <c r="J17" s="215">
        <v>8.4</v>
      </c>
      <c r="K17" s="344">
        <f t="shared" si="0"/>
        <v>34.9</v>
      </c>
      <c r="L17" s="219">
        <v>2</v>
      </c>
      <c r="M17" s="7"/>
      <c r="N17" s="7"/>
      <c r="O17" s="7"/>
      <c r="P17" s="7"/>
      <c r="Q17" s="7"/>
      <c r="R17" s="44"/>
    </row>
    <row r="18" spans="1:18" s="45" customFormat="1" ht="15" customHeight="1" thickBot="1" x14ac:dyDescent="0.25">
      <c r="A18" s="375">
        <v>10</v>
      </c>
      <c r="B18" s="214" t="s">
        <v>128</v>
      </c>
      <c r="C18" s="362"/>
      <c r="D18" s="305"/>
      <c r="E18" s="363" t="s">
        <v>214</v>
      </c>
      <c r="F18" s="371" t="s">
        <v>170</v>
      </c>
      <c r="G18" s="299">
        <v>0</v>
      </c>
      <c r="H18" s="416">
        <v>0</v>
      </c>
      <c r="I18" s="416">
        <v>0</v>
      </c>
      <c r="J18" s="416">
        <v>0</v>
      </c>
      <c r="K18" s="365">
        <f t="shared" si="0"/>
        <v>0</v>
      </c>
      <c r="L18" s="420">
        <v>0</v>
      </c>
      <c r="M18" s="7"/>
      <c r="N18" s="7"/>
      <c r="O18" s="7"/>
      <c r="P18" s="7"/>
      <c r="Q18" s="7"/>
      <c r="R18" s="44"/>
    </row>
    <row r="19" spans="1:18" s="8" customFormat="1" ht="15" x14ac:dyDescent="0.2">
      <c r="A19" s="7"/>
      <c r="B19"/>
      <c r="C19" s="7"/>
      <c r="D19" s="7"/>
      <c r="E19" s="132"/>
      <c r="F19" s="7"/>
      <c r="G19" s="7"/>
      <c r="H19" s="7"/>
      <c r="I19" s="7"/>
      <c r="J19" s="7"/>
      <c r="K19" s="304"/>
      <c r="M19" s="7"/>
      <c r="N19" s="7"/>
      <c r="O19" s="7"/>
      <c r="P19" s="7"/>
      <c r="Q19" s="7"/>
      <c r="R19" s="7"/>
    </row>
    <row r="20" spans="1:18" s="8" customFormat="1" ht="14" x14ac:dyDescent="0.2">
      <c r="A20" s="7"/>
      <c r="B20" s="16" t="s">
        <v>34</v>
      </c>
      <c r="C20" s="80"/>
      <c r="D20" s="80"/>
      <c r="E20" s="42" t="s">
        <v>32</v>
      </c>
      <c r="F20" s="9"/>
      <c r="G20" s="13"/>
      <c r="H20" s="7"/>
      <c r="I20" s="7"/>
      <c r="J20" s="7"/>
      <c r="K20" s="304"/>
      <c r="M20" s="7"/>
      <c r="N20" s="7"/>
      <c r="O20" s="7"/>
      <c r="P20" s="7"/>
      <c r="Q20" s="7"/>
      <c r="R20" s="7"/>
    </row>
    <row r="21" spans="1:18" ht="14" x14ac:dyDescent="0.2">
      <c r="B21" s="81"/>
      <c r="C21" s="80"/>
      <c r="D21" s="80"/>
      <c r="E21" s="85"/>
      <c r="K21" s="304"/>
    </row>
    <row r="22" spans="1:18" ht="14" x14ac:dyDescent="0.2">
      <c r="B22" s="81"/>
      <c r="C22" s="80"/>
      <c r="D22" s="80"/>
      <c r="E22" s="84" t="s">
        <v>24</v>
      </c>
      <c r="K22" s="304"/>
    </row>
    <row r="23" spans="1:18" ht="14" x14ac:dyDescent="0.2">
      <c r="B23" s="83" t="s">
        <v>21</v>
      </c>
      <c r="C23" s="80"/>
      <c r="D23" s="80"/>
      <c r="E23" s="73" t="s">
        <v>32</v>
      </c>
      <c r="K23" s="304"/>
    </row>
    <row r="24" spans="1:18" x14ac:dyDescent="0.15">
      <c r="B24" s="83" t="s">
        <v>23</v>
      </c>
      <c r="C24" s="80"/>
      <c r="D24" s="80"/>
      <c r="E24" s="73" t="s">
        <v>37</v>
      </c>
    </row>
    <row r="25" spans="1:18" x14ac:dyDescent="0.15">
      <c r="B25" s="83" t="s">
        <v>22</v>
      </c>
      <c r="C25" s="80"/>
      <c r="D25" s="80"/>
      <c r="E25" s="73" t="s">
        <v>38</v>
      </c>
    </row>
    <row r="26" spans="1:18" x14ac:dyDescent="0.15">
      <c r="B26" s="83" t="s">
        <v>26</v>
      </c>
      <c r="C26" s="80"/>
      <c r="D26" s="80"/>
      <c r="E26" s="73" t="s">
        <v>154</v>
      </c>
    </row>
  </sheetData>
  <autoFilter ref="A8:L18" xr:uid="{00000000-0009-0000-0000-000002000000}">
    <sortState xmlns:xlrd2="http://schemas.microsoft.com/office/spreadsheetml/2017/richdata2" ref="A9:L18">
      <sortCondition descending="1" ref="K8:K18"/>
    </sortState>
  </autoFilter>
  <pageMargins left="0.25" right="0.25" top="0.75" bottom="0.75" header="0.3" footer="0.3"/>
  <pageSetup paperSize="9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9966BB-D02A-4E0F-BA4D-3E2854BCFE7B}">
  <dimension ref="A1:L29"/>
  <sheetViews>
    <sheetView workbookViewId="0">
      <selection activeCell="N23" sqref="N23"/>
    </sheetView>
  </sheetViews>
  <sheetFormatPr baseColWidth="10" defaultColWidth="8.83203125" defaultRowHeight="13" x14ac:dyDescent="0.15"/>
  <cols>
    <col min="1" max="1" width="5.83203125" customWidth="1"/>
    <col min="2" max="2" width="22.5" customWidth="1"/>
    <col min="3" max="3" width="10.1640625" style="267" customWidth="1"/>
    <col min="5" max="5" width="16.5" customWidth="1"/>
    <col min="6" max="6" width="14.5" customWidth="1"/>
  </cols>
  <sheetData>
    <row r="1" spans="1:12" ht="16" x14ac:dyDescent="0.2">
      <c r="A1" s="105"/>
      <c r="B1" s="105" t="s">
        <v>0</v>
      </c>
      <c r="C1" s="104"/>
      <c r="D1" s="104"/>
      <c r="E1" s="106" t="s">
        <v>52</v>
      </c>
      <c r="F1" s="106"/>
      <c r="G1" s="107"/>
      <c r="H1" s="105"/>
      <c r="I1" s="105"/>
      <c r="J1" s="105"/>
      <c r="K1" s="105"/>
      <c r="L1" s="8"/>
    </row>
    <row r="2" spans="1:12" ht="16" x14ac:dyDescent="0.2">
      <c r="A2" s="105"/>
      <c r="B2" s="105"/>
      <c r="C2" s="104"/>
      <c r="D2" s="104"/>
      <c r="E2" s="106"/>
      <c r="F2" s="106"/>
      <c r="G2" s="107"/>
      <c r="H2" s="105"/>
      <c r="I2" s="105"/>
      <c r="J2" s="105"/>
      <c r="K2" s="105"/>
      <c r="L2" s="8"/>
    </row>
    <row r="3" spans="1:12" x14ac:dyDescent="0.15">
      <c r="A3" s="105"/>
      <c r="B3" s="105"/>
      <c r="C3" s="104"/>
      <c r="D3" s="104"/>
      <c r="E3" s="108"/>
      <c r="F3" s="108"/>
      <c r="G3" s="107"/>
      <c r="H3" s="109"/>
      <c r="I3" s="109"/>
      <c r="J3" s="109"/>
      <c r="K3" s="105"/>
      <c r="L3" s="7"/>
    </row>
    <row r="4" spans="1:12" ht="14" x14ac:dyDescent="0.15">
      <c r="A4" s="105"/>
      <c r="B4" s="105" t="s">
        <v>1</v>
      </c>
      <c r="C4" s="104"/>
      <c r="D4" s="104"/>
      <c r="E4" s="110" t="s">
        <v>27</v>
      </c>
      <c r="F4" s="107" t="s">
        <v>142</v>
      </c>
      <c r="G4" s="111"/>
      <c r="H4" s="109"/>
      <c r="I4" s="109"/>
      <c r="J4" s="109"/>
      <c r="K4" s="105"/>
      <c r="L4" s="7"/>
    </row>
    <row r="5" spans="1:12" ht="14" thickBot="1" x14ac:dyDescent="0.2">
      <c r="A5" s="105"/>
      <c r="B5" s="105"/>
      <c r="C5" s="104"/>
      <c r="D5" s="104"/>
      <c r="E5" s="108"/>
      <c r="F5" s="108"/>
      <c r="G5" s="107"/>
      <c r="H5" s="105"/>
      <c r="I5" s="105"/>
      <c r="J5" s="105"/>
      <c r="K5" s="105"/>
      <c r="L5" s="8"/>
    </row>
    <row r="6" spans="1:12" x14ac:dyDescent="0.15">
      <c r="A6" s="105"/>
      <c r="B6" s="105" t="s">
        <v>3</v>
      </c>
      <c r="C6" s="104"/>
      <c r="D6" s="104"/>
      <c r="E6" s="112">
        <v>46179</v>
      </c>
      <c r="F6" s="112"/>
      <c r="G6" s="113"/>
      <c r="H6" s="114"/>
      <c r="I6" s="114"/>
      <c r="J6" s="115"/>
      <c r="K6" s="116"/>
      <c r="L6" s="74"/>
    </row>
    <row r="7" spans="1:12" ht="18" x14ac:dyDescent="0.2">
      <c r="A7" s="105"/>
      <c r="B7" s="105"/>
      <c r="C7" s="104"/>
      <c r="D7" s="104"/>
      <c r="E7" s="108"/>
      <c r="F7" s="108"/>
      <c r="G7" s="117"/>
      <c r="H7" s="118"/>
      <c r="I7" s="118"/>
      <c r="J7" s="107"/>
      <c r="K7" s="119"/>
      <c r="L7" s="75"/>
    </row>
    <row r="8" spans="1:12" ht="19" thickBot="1" x14ac:dyDescent="0.25">
      <c r="A8" s="7"/>
      <c r="B8" s="7"/>
      <c r="C8" s="8"/>
      <c r="D8" s="8"/>
      <c r="E8" s="9"/>
      <c r="F8" s="9"/>
      <c r="G8" s="97"/>
      <c r="H8" s="96"/>
      <c r="I8" s="96"/>
      <c r="J8" s="95"/>
      <c r="K8" s="94"/>
      <c r="L8" s="93"/>
    </row>
    <row r="9" spans="1:12" ht="19" thickBot="1" x14ac:dyDescent="0.25">
      <c r="A9" s="136" t="s">
        <v>5</v>
      </c>
      <c r="B9" s="333" t="s">
        <v>6</v>
      </c>
      <c r="C9" s="334" t="s">
        <v>7</v>
      </c>
      <c r="D9" s="229" t="s">
        <v>49</v>
      </c>
      <c r="E9" s="230" t="s">
        <v>19</v>
      </c>
      <c r="F9" s="236" t="s">
        <v>8</v>
      </c>
      <c r="G9" s="237" t="s">
        <v>16</v>
      </c>
      <c r="H9" s="141" t="s">
        <v>16</v>
      </c>
      <c r="I9" s="139" t="s">
        <v>16</v>
      </c>
      <c r="J9" s="140" t="s">
        <v>16</v>
      </c>
      <c r="K9" s="293" t="s">
        <v>4</v>
      </c>
      <c r="L9" s="135" t="s">
        <v>28</v>
      </c>
    </row>
    <row r="10" spans="1:12" ht="20.25" customHeight="1" x14ac:dyDescent="0.2">
      <c r="A10" s="343">
        <v>1</v>
      </c>
      <c r="B10" s="238" t="s">
        <v>141</v>
      </c>
      <c r="C10" s="358"/>
      <c r="D10" s="185"/>
      <c r="E10" s="301" t="s">
        <v>221</v>
      </c>
      <c r="F10" s="198" t="s">
        <v>170</v>
      </c>
      <c r="G10" s="254">
        <v>7.5</v>
      </c>
      <c r="H10" s="255">
        <v>7.5</v>
      </c>
      <c r="I10" s="255">
        <v>8.8000000000000007</v>
      </c>
      <c r="J10" s="255">
        <v>8.1</v>
      </c>
      <c r="K10" s="216">
        <f>SUM(G10:J10)</f>
        <v>31.9</v>
      </c>
      <c r="L10" s="220">
        <v>8</v>
      </c>
    </row>
    <row r="11" spans="1:12" ht="20.25" customHeight="1" x14ac:dyDescent="0.2">
      <c r="A11" s="330">
        <v>2</v>
      </c>
      <c r="B11" s="120" t="s">
        <v>75</v>
      </c>
      <c r="C11" s="323"/>
      <c r="D11" s="186"/>
      <c r="E11" s="184" t="s">
        <v>221</v>
      </c>
      <c r="F11" s="125" t="s">
        <v>170</v>
      </c>
      <c r="G11" s="215">
        <v>7.8</v>
      </c>
      <c r="H11" s="215">
        <v>7.6</v>
      </c>
      <c r="I11" s="215">
        <v>9</v>
      </c>
      <c r="J11" s="215">
        <v>7.7</v>
      </c>
      <c r="K11" s="344">
        <f t="shared" ref="K11:K21" si="0">SUM(G11:J11)</f>
        <v>32.1</v>
      </c>
      <c r="L11" s="221">
        <v>7</v>
      </c>
    </row>
    <row r="12" spans="1:12" ht="20.25" customHeight="1" x14ac:dyDescent="0.2">
      <c r="A12" s="330">
        <v>3</v>
      </c>
      <c r="B12" s="120" t="s">
        <v>101</v>
      </c>
      <c r="C12" s="332"/>
      <c r="D12" s="186"/>
      <c r="E12" s="184" t="s">
        <v>221</v>
      </c>
      <c r="F12" s="125" t="s">
        <v>170</v>
      </c>
      <c r="G12" s="215">
        <v>8.9</v>
      </c>
      <c r="H12" s="256">
        <v>7.7</v>
      </c>
      <c r="I12" s="256">
        <v>9</v>
      </c>
      <c r="J12" s="256">
        <v>8.1999999999999993</v>
      </c>
      <c r="K12" s="344">
        <f t="shared" si="0"/>
        <v>33.799999999999997</v>
      </c>
      <c r="L12" s="221">
        <v>3</v>
      </c>
    </row>
    <row r="13" spans="1:12" ht="20.25" customHeight="1" x14ac:dyDescent="0.2">
      <c r="A13" s="330">
        <v>4</v>
      </c>
      <c r="B13" s="120" t="s">
        <v>39</v>
      </c>
      <c r="C13" s="325"/>
      <c r="D13" s="186"/>
      <c r="E13" s="184" t="s">
        <v>221</v>
      </c>
      <c r="F13" s="125" t="s">
        <v>170</v>
      </c>
      <c r="G13" s="215">
        <v>8.1999999999999993</v>
      </c>
      <c r="H13" s="256">
        <v>7.8</v>
      </c>
      <c r="I13" s="256">
        <v>9.1999999999999993</v>
      </c>
      <c r="J13" s="256">
        <v>8.1999999999999993</v>
      </c>
      <c r="K13" s="344">
        <f t="shared" si="0"/>
        <v>33.4</v>
      </c>
      <c r="L13" s="221">
        <v>5</v>
      </c>
    </row>
    <row r="14" spans="1:12" ht="20.25" customHeight="1" x14ac:dyDescent="0.2">
      <c r="A14" s="330">
        <v>5</v>
      </c>
      <c r="B14" s="283" t="s">
        <v>90</v>
      </c>
      <c r="C14" s="325"/>
      <c r="D14" s="186"/>
      <c r="E14" s="184" t="s">
        <v>221</v>
      </c>
      <c r="F14" s="125" t="s">
        <v>170</v>
      </c>
      <c r="G14" s="215">
        <v>8.5</v>
      </c>
      <c r="H14" s="256">
        <v>8.1</v>
      </c>
      <c r="I14" s="256">
        <v>8.9</v>
      </c>
      <c r="J14" s="256">
        <v>8.1</v>
      </c>
      <c r="K14" s="344">
        <f>SUM(G14:J14)</f>
        <v>33.6</v>
      </c>
      <c r="L14" s="221">
        <v>4</v>
      </c>
    </row>
    <row r="15" spans="1:12" ht="20.25" customHeight="1" x14ac:dyDescent="0.2">
      <c r="A15" s="330">
        <v>6</v>
      </c>
      <c r="B15" s="120" t="s">
        <v>92</v>
      </c>
      <c r="C15" s="325"/>
      <c r="D15" s="186"/>
      <c r="E15" s="184" t="s">
        <v>221</v>
      </c>
      <c r="F15" s="125" t="s">
        <v>170</v>
      </c>
      <c r="G15" s="215">
        <v>8.5</v>
      </c>
      <c r="H15" s="256">
        <v>7.6</v>
      </c>
      <c r="I15" s="256">
        <v>9.8000000000000007</v>
      </c>
      <c r="J15" s="256">
        <v>8.6999999999999993</v>
      </c>
      <c r="K15" s="344">
        <f>SUM(G15:J15)</f>
        <v>34.6</v>
      </c>
      <c r="L15" s="221">
        <v>1</v>
      </c>
    </row>
    <row r="16" spans="1:12" ht="20.25" customHeight="1" x14ac:dyDescent="0.2">
      <c r="A16" s="330">
        <v>7</v>
      </c>
      <c r="B16" s="339" t="s">
        <v>100</v>
      </c>
      <c r="C16" s="325"/>
      <c r="D16" s="186"/>
      <c r="E16" s="184" t="s">
        <v>221</v>
      </c>
      <c r="F16" s="125" t="s">
        <v>170</v>
      </c>
      <c r="G16" s="215">
        <v>8.3000000000000007</v>
      </c>
      <c r="H16" s="256">
        <v>7.9</v>
      </c>
      <c r="I16" s="256">
        <v>9.8000000000000007</v>
      </c>
      <c r="J16" s="256">
        <v>8.3000000000000007</v>
      </c>
      <c r="K16" s="344">
        <f t="shared" si="0"/>
        <v>34.300000000000004</v>
      </c>
      <c r="L16" s="221">
        <v>2</v>
      </c>
    </row>
    <row r="17" spans="1:12" ht="20.25" customHeight="1" x14ac:dyDescent="0.2">
      <c r="A17" s="330">
        <v>8</v>
      </c>
      <c r="B17" s="339" t="s">
        <v>78</v>
      </c>
      <c r="C17" s="325"/>
      <c r="D17" s="186"/>
      <c r="E17" s="184" t="s">
        <v>221</v>
      </c>
      <c r="F17" s="125" t="s">
        <v>170</v>
      </c>
      <c r="G17" s="215">
        <v>0</v>
      </c>
      <c r="H17" s="215">
        <v>0</v>
      </c>
      <c r="I17" s="215">
        <v>0</v>
      </c>
      <c r="J17" s="215">
        <v>0</v>
      </c>
      <c r="K17" s="344">
        <f t="shared" si="0"/>
        <v>0</v>
      </c>
      <c r="L17" s="218">
        <v>0</v>
      </c>
    </row>
    <row r="18" spans="1:12" ht="20.25" customHeight="1" x14ac:dyDescent="0.2">
      <c r="A18" s="330">
        <v>9</v>
      </c>
      <c r="B18" s="339" t="s">
        <v>91</v>
      </c>
      <c r="C18" s="325"/>
      <c r="D18" s="186"/>
      <c r="E18" s="184" t="s">
        <v>221</v>
      </c>
      <c r="F18" s="125" t="s">
        <v>170</v>
      </c>
      <c r="G18" s="215">
        <v>7.5</v>
      </c>
      <c r="H18" s="215">
        <v>6.8</v>
      </c>
      <c r="I18" s="215">
        <v>8.6999999999999993</v>
      </c>
      <c r="J18" s="215">
        <v>7.5</v>
      </c>
      <c r="K18" s="344">
        <f t="shared" si="0"/>
        <v>30.5</v>
      </c>
      <c r="L18" s="223">
        <v>10</v>
      </c>
    </row>
    <row r="19" spans="1:12" ht="20.25" customHeight="1" x14ac:dyDescent="0.2">
      <c r="A19" s="330">
        <v>10</v>
      </c>
      <c r="B19" s="283" t="s">
        <v>65</v>
      </c>
      <c r="C19" s="325"/>
      <c r="D19" s="186"/>
      <c r="E19" s="184" t="s">
        <v>221</v>
      </c>
      <c r="F19" s="126" t="s">
        <v>170</v>
      </c>
      <c r="G19" s="215">
        <v>7.3</v>
      </c>
      <c r="H19" s="215">
        <v>6.3</v>
      </c>
      <c r="I19" s="215">
        <v>8.5</v>
      </c>
      <c r="J19" s="215">
        <v>6.4</v>
      </c>
      <c r="K19" s="344">
        <f t="shared" si="0"/>
        <v>28.5</v>
      </c>
      <c r="L19" s="222">
        <v>11</v>
      </c>
    </row>
    <row r="20" spans="1:12" ht="20.25" customHeight="1" x14ac:dyDescent="0.2">
      <c r="A20" s="330">
        <v>11</v>
      </c>
      <c r="B20" s="393" t="s">
        <v>89</v>
      </c>
      <c r="C20" s="325"/>
      <c r="D20" s="189"/>
      <c r="E20" s="184" t="s">
        <v>221</v>
      </c>
      <c r="F20" s="126" t="s">
        <v>170</v>
      </c>
      <c r="G20" s="215">
        <v>8.4</v>
      </c>
      <c r="H20" s="215">
        <v>6.9</v>
      </c>
      <c r="I20" s="215">
        <v>8.9</v>
      </c>
      <c r="J20" s="215">
        <v>7.6</v>
      </c>
      <c r="K20" s="344">
        <f t="shared" si="0"/>
        <v>31.800000000000004</v>
      </c>
      <c r="L20" s="231">
        <v>9</v>
      </c>
    </row>
    <row r="21" spans="1:12" ht="20.25" customHeight="1" thickBot="1" x14ac:dyDescent="0.25">
      <c r="A21" s="359">
        <v>12</v>
      </c>
      <c r="B21" s="392" t="s">
        <v>120</v>
      </c>
      <c r="C21" s="361"/>
      <c r="D21" s="305"/>
      <c r="E21" s="303" t="s">
        <v>221</v>
      </c>
      <c r="F21" s="127" t="s">
        <v>170</v>
      </c>
      <c r="G21" s="299">
        <v>7.9</v>
      </c>
      <c r="H21" s="299">
        <v>7.3</v>
      </c>
      <c r="I21" s="299">
        <v>8.6999999999999993</v>
      </c>
      <c r="J21" s="299">
        <v>8.3000000000000007</v>
      </c>
      <c r="K21" s="365">
        <f t="shared" si="0"/>
        <v>32.200000000000003</v>
      </c>
      <c r="L21" s="420">
        <v>6</v>
      </c>
    </row>
    <row r="22" spans="1:12" ht="15" x14ac:dyDescent="0.2">
      <c r="B22" s="276"/>
      <c r="C22" s="357"/>
    </row>
    <row r="23" spans="1:12" x14ac:dyDescent="0.15">
      <c r="A23" s="16" t="s">
        <v>34</v>
      </c>
      <c r="B23" s="7"/>
      <c r="C23" s="8" t="s">
        <v>32</v>
      </c>
    </row>
    <row r="24" spans="1:12" x14ac:dyDescent="0.15">
      <c r="A24" s="81"/>
      <c r="B24" s="80"/>
      <c r="C24" s="80"/>
    </row>
    <row r="25" spans="1:12" x14ac:dyDescent="0.15">
      <c r="A25" s="81"/>
      <c r="B25" s="80"/>
      <c r="C25" s="143" t="s">
        <v>24</v>
      </c>
    </row>
    <row r="26" spans="1:12" x14ac:dyDescent="0.15">
      <c r="A26" s="83" t="s">
        <v>21</v>
      </c>
      <c r="B26" s="80"/>
      <c r="C26" s="144" t="s">
        <v>32</v>
      </c>
    </row>
    <row r="27" spans="1:12" x14ac:dyDescent="0.15">
      <c r="A27" s="83" t="s">
        <v>23</v>
      </c>
      <c r="B27" s="80"/>
      <c r="C27" s="144" t="s">
        <v>37</v>
      </c>
    </row>
    <row r="28" spans="1:12" x14ac:dyDescent="0.15">
      <c r="A28" s="83" t="s">
        <v>22</v>
      </c>
      <c r="B28" s="80"/>
      <c r="C28" s="144" t="s">
        <v>38</v>
      </c>
    </row>
    <row r="29" spans="1:12" x14ac:dyDescent="0.15">
      <c r="A29" s="83" t="s">
        <v>26</v>
      </c>
      <c r="B29" s="80"/>
      <c r="C29" s="73" t="s">
        <v>154</v>
      </c>
    </row>
  </sheetData>
  <pageMargins left="0.7" right="0.7" top="0.75" bottom="0.75" header="0.3" footer="0.3"/>
  <pageSetup paperSize="9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C29"/>
  <sheetViews>
    <sheetView zoomScale="110" zoomScaleNormal="110" workbookViewId="0">
      <selection activeCell="M24" sqref="M24"/>
    </sheetView>
  </sheetViews>
  <sheetFormatPr baseColWidth="10" defaultColWidth="9.1640625" defaultRowHeight="13" x14ac:dyDescent="0.15"/>
  <cols>
    <col min="1" max="1" width="3" style="7" customWidth="1"/>
    <col min="2" max="2" width="21.6640625" style="7" bestFit="1" customWidth="1"/>
    <col min="3" max="4" width="6.6640625" style="8" customWidth="1"/>
    <col min="5" max="5" width="18.5" style="9" bestFit="1" customWidth="1"/>
    <col min="6" max="6" width="14.1640625" style="9" bestFit="1" customWidth="1"/>
    <col min="7" max="7" width="13.1640625" style="155" customWidth="1"/>
    <col min="8" max="10" width="13.1640625" style="8" customWidth="1"/>
    <col min="11" max="11" width="10" style="7" customWidth="1"/>
    <col min="12" max="12" width="8" style="8" customWidth="1"/>
    <col min="13" max="16384" width="9.1640625" style="7"/>
  </cols>
  <sheetData>
    <row r="1" spans="1:29" ht="16" x14ac:dyDescent="0.2">
      <c r="A1" s="105"/>
      <c r="B1" s="105" t="s">
        <v>0</v>
      </c>
      <c r="C1" s="104"/>
      <c r="D1" s="104"/>
      <c r="E1" s="106" t="s">
        <v>52</v>
      </c>
      <c r="F1" s="106"/>
      <c r="G1" s="151"/>
      <c r="H1" s="104"/>
      <c r="I1" s="104"/>
      <c r="J1" s="104"/>
      <c r="K1" s="105"/>
    </row>
    <row r="2" spans="1:29" x14ac:dyDescent="0.15">
      <c r="A2" s="105"/>
      <c r="B2" s="105"/>
      <c r="C2" s="104"/>
      <c r="D2" s="104"/>
      <c r="E2" s="108"/>
      <c r="F2" s="108"/>
      <c r="G2" s="151"/>
      <c r="H2" s="156"/>
      <c r="I2" s="156"/>
      <c r="J2" s="156"/>
      <c r="K2" s="105"/>
      <c r="L2" s="7"/>
    </row>
    <row r="3" spans="1:29" ht="14" x14ac:dyDescent="0.15">
      <c r="A3" s="105"/>
      <c r="B3" s="105" t="s">
        <v>1</v>
      </c>
      <c r="C3" s="104"/>
      <c r="D3" s="104"/>
      <c r="E3" s="110" t="s">
        <v>27</v>
      </c>
      <c r="F3" s="107" t="s">
        <v>43</v>
      </c>
      <c r="G3" s="151"/>
      <c r="H3" s="156"/>
      <c r="I3" s="156"/>
      <c r="J3" s="156"/>
      <c r="K3" s="105"/>
      <c r="L3" s="7"/>
    </row>
    <row r="4" spans="1:29" ht="14" thickBot="1" x14ac:dyDescent="0.2">
      <c r="A4" s="105"/>
      <c r="B4" s="105"/>
      <c r="C4" s="104"/>
      <c r="D4" s="104"/>
      <c r="E4" s="108"/>
      <c r="F4" s="108"/>
      <c r="G4" s="151"/>
      <c r="H4" s="104"/>
      <c r="I4" s="104"/>
      <c r="J4" s="104"/>
      <c r="K4" s="105"/>
    </row>
    <row r="5" spans="1:29" x14ac:dyDescent="0.15">
      <c r="A5" s="105"/>
      <c r="B5" s="105" t="s">
        <v>3</v>
      </c>
      <c r="C5" s="104"/>
      <c r="D5" s="104"/>
      <c r="E5" s="112">
        <v>46179</v>
      </c>
      <c r="F5" s="112"/>
      <c r="G5" s="152"/>
      <c r="H5" s="157"/>
      <c r="I5" s="157"/>
      <c r="J5" s="160"/>
      <c r="K5" s="116"/>
      <c r="L5" s="74"/>
    </row>
    <row r="6" spans="1:29" ht="12.75" customHeight="1" x14ac:dyDescent="0.2">
      <c r="A6" s="105"/>
      <c r="B6" s="105"/>
      <c r="C6" s="104"/>
      <c r="D6" s="104"/>
      <c r="E6" s="108"/>
      <c r="F6" s="108"/>
      <c r="G6" s="153"/>
      <c r="H6" s="158"/>
      <c r="I6" s="158"/>
      <c r="J6" s="146"/>
      <c r="K6" s="119"/>
      <c r="L6" s="75"/>
    </row>
    <row r="7" spans="1:29" ht="16.5" customHeight="1" thickBot="1" x14ac:dyDescent="0.25">
      <c r="G7" s="154"/>
      <c r="H7" s="159"/>
      <c r="I7" s="159"/>
      <c r="J7" s="150"/>
      <c r="K7" s="78"/>
      <c r="L7" s="75"/>
    </row>
    <row r="8" spans="1:29" s="34" customFormat="1" ht="18.75" customHeight="1" thickBot="1" x14ac:dyDescent="0.2">
      <c r="A8" s="100" t="s">
        <v>5</v>
      </c>
      <c r="B8" s="165" t="s">
        <v>6</v>
      </c>
      <c r="C8" s="166" t="s">
        <v>7</v>
      </c>
      <c r="D8" s="181" t="s">
        <v>50</v>
      </c>
      <c r="E8" s="395" t="s">
        <v>19</v>
      </c>
      <c r="F8" s="395" t="s">
        <v>8</v>
      </c>
      <c r="G8" s="101" t="s">
        <v>16</v>
      </c>
      <c r="H8" s="102" t="s">
        <v>16</v>
      </c>
      <c r="I8" s="101" t="s">
        <v>16</v>
      </c>
      <c r="J8" s="101" t="s">
        <v>16</v>
      </c>
      <c r="K8" s="201" t="s">
        <v>4</v>
      </c>
      <c r="L8" s="103" t="s">
        <v>28</v>
      </c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</row>
    <row r="9" spans="1:29" s="45" customFormat="1" ht="15" customHeight="1" x14ac:dyDescent="0.2">
      <c r="A9" s="195">
        <v>1</v>
      </c>
      <c r="B9" s="282" t="s">
        <v>156</v>
      </c>
      <c r="C9" s="196"/>
      <c r="D9" s="196"/>
      <c r="E9" s="394" t="s">
        <v>169</v>
      </c>
      <c r="F9" s="190" t="s">
        <v>170</v>
      </c>
      <c r="G9" s="252">
        <v>8</v>
      </c>
      <c r="H9" s="253">
        <v>4.8</v>
      </c>
      <c r="I9" s="253">
        <v>9.5</v>
      </c>
      <c r="J9" s="253">
        <v>8.8000000000000007</v>
      </c>
      <c r="K9" s="344">
        <f>SUM(G9:J9)</f>
        <v>31.1</v>
      </c>
      <c r="L9" s="199">
        <v>4</v>
      </c>
      <c r="M9" s="44"/>
      <c r="N9" s="44"/>
      <c r="O9" s="44"/>
      <c r="P9" s="44"/>
      <c r="Q9" s="44"/>
      <c r="R9" s="44"/>
      <c r="S9" s="44"/>
      <c r="T9" s="44"/>
      <c r="U9" s="44"/>
      <c r="V9" s="44"/>
      <c r="W9" s="44"/>
      <c r="X9" s="44"/>
      <c r="Y9" s="44"/>
      <c r="Z9" s="44"/>
      <c r="AA9" s="44"/>
      <c r="AB9" s="44"/>
      <c r="AC9" s="44"/>
    </row>
    <row r="10" spans="1:29" s="44" customFormat="1" ht="15" customHeight="1" x14ac:dyDescent="0.2">
      <c r="A10" s="310">
        <v>2</v>
      </c>
      <c r="B10" s="283" t="s">
        <v>157</v>
      </c>
      <c r="C10" s="183"/>
      <c r="D10" s="183"/>
      <c r="E10" s="184" t="s">
        <v>169</v>
      </c>
      <c r="F10" s="125" t="s">
        <v>170</v>
      </c>
      <c r="G10" s="246">
        <v>7.7</v>
      </c>
      <c r="H10" s="246">
        <v>4.7</v>
      </c>
      <c r="I10" s="246">
        <v>8.9</v>
      </c>
      <c r="J10" s="246">
        <v>8.1</v>
      </c>
      <c r="K10" s="344">
        <f t="shared" ref="K10:K21" si="0">SUM(G10:J10)</f>
        <v>29.4</v>
      </c>
      <c r="L10" s="311">
        <v>8</v>
      </c>
    </row>
    <row r="11" spans="1:29" s="44" customFormat="1" ht="15" customHeight="1" x14ac:dyDescent="0.2">
      <c r="A11" s="310">
        <v>3</v>
      </c>
      <c r="B11" s="283" t="s">
        <v>158</v>
      </c>
      <c r="C11" s="183"/>
      <c r="D11" s="183"/>
      <c r="E11" s="184" t="s">
        <v>169</v>
      </c>
      <c r="F11" s="125" t="s">
        <v>170</v>
      </c>
      <c r="G11" s="246">
        <v>8.4</v>
      </c>
      <c r="H11" s="246">
        <v>4.5999999999999996</v>
      </c>
      <c r="I11" s="246">
        <v>8.8000000000000007</v>
      </c>
      <c r="J11" s="246">
        <v>7</v>
      </c>
      <c r="K11" s="344">
        <f t="shared" si="0"/>
        <v>28.8</v>
      </c>
      <c r="L11" s="311">
        <v>9</v>
      </c>
    </row>
    <row r="12" spans="1:29" s="44" customFormat="1" ht="15" customHeight="1" x14ac:dyDescent="0.2">
      <c r="A12" s="310">
        <v>4</v>
      </c>
      <c r="B12" s="283" t="s">
        <v>159</v>
      </c>
      <c r="C12" s="183"/>
      <c r="D12" s="183"/>
      <c r="E12" s="184" t="s">
        <v>169</v>
      </c>
      <c r="F12" s="125" t="s">
        <v>170</v>
      </c>
      <c r="G12" s="246">
        <v>7.9</v>
      </c>
      <c r="H12" s="247">
        <v>4.7</v>
      </c>
      <c r="I12" s="247">
        <v>9</v>
      </c>
      <c r="J12" s="247">
        <v>6.8</v>
      </c>
      <c r="K12" s="344">
        <f t="shared" si="0"/>
        <v>28.400000000000002</v>
      </c>
      <c r="L12" s="311">
        <v>11</v>
      </c>
    </row>
    <row r="13" spans="1:29" s="44" customFormat="1" ht="15" customHeight="1" x14ac:dyDescent="0.2">
      <c r="A13" s="310">
        <v>5</v>
      </c>
      <c r="B13" s="283" t="s">
        <v>160</v>
      </c>
      <c r="C13" s="183"/>
      <c r="D13" s="183"/>
      <c r="E13" s="184" t="s">
        <v>169</v>
      </c>
      <c r="F13" s="125" t="s">
        <v>170</v>
      </c>
      <c r="G13" s="246">
        <v>0</v>
      </c>
      <c r="H13" s="247">
        <v>0</v>
      </c>
      <c r="I13" s="247">
        <v>0</v>
      </c>
      <c r="J13" s="247">
        <v>0</v>
      </c>
      <c r="K13" s="344">
        <f>SUM(G13:J13)</f>
        <v>0</v>
      </c>
      <c r="L13" s="311">
        <v>0</v>
      </c>
    </row>
    <row r="14" spans="1:29" s="44" customFormat="1" ht="15" customHeight="1" x14ac:dyDescent="0.2">
      <c r="A14" s="310">
        <v>6</v>
      </c>
      <c r="B14" s="283" t="s">
        <v>161</v>
      </c>
      <c r="C14" s="183"/>
      <c r="D14" s="183"/>
      <c r="E14" s="184" t="s">
        <v>169</v>
      </c>
      <c r="F14" s="125" t="s">
        <v>170</v>
      </c>
      <c r="G14" s="246">
        <v>8</v>
      </c>
      <c r="H14" s="246">
        <v>4.4000000000000004</v>
      </c>
      <c r="I14" s="246">
        <v>9.1999999999999993</v>
      </c>
      <c r="J14" s="246">
        <v>8.1</v>
      </c>
      <c r="K14" s="344">
        <f>SUM(G14:J14)</f>
        <v>29.700000000000003</v>
      </c>
      <c r="L14" s="311">
        <v>7</v>
      </c>
    </row>
    <row r="15" spans="1:29" s="44" customFormat="1" ht="15" customHeight="1" x14ac:dyDescent="0.2">
      <c r="A15" s="310">
        <v>7</v>
      </c>
      <c r="B15" s="283" t="s">
        <v>162</v>
      </c>
      <c r="C15" s="183"/>
      <c r="D15" s="183"/>
      <c r="E15" s="184" t="s">
        <v>169</v>
      </c>
      <c r="F15" s="125" t="s">
        <v>170</v>
      </c>
      <c r="G15" s="246">
        <v>8.5</v>
      </c>
      <c r="H15" s="246">
        <v>4.5</v>
      </c>
      <c r="I15" s="246">
        <v>9.6999999999999993</v>
      </c>
      <c r="J15" s="246">
        <v>7.7</v>
      </c>
      <c r="K15" s="344">
        <f t="shared" si="0"/>
        <v>30.4</v>
      </c>
      <c r="L15" s="311">
        <v>6</v>
      </c>
    </row>
    <row r="16" spans="1:29" ht="15" customHeight="1" x14ac:dyDescent="0.2">
      <c r="A16" s="310">
        <v>8</v>
      </c>
      <c r="B16" s="120" t="s">
        <v>163</v>
      </c>
      <c r="C16" s="183"/>
      <c r="D16" s="183"/>
      <c r="E16" s="184" t="s">
        <v>169</v>
      </c>
      <c r="F16" s="125" t="s">
        <v>170</v>
      </c>
      <c r="G16" s="246">
        <v>8.1999999999999993</v>
      </c>
      <c r="H16" s="247">
        <v>4.5999999999999996</v>
      </c>
      <c r="I16" s="247">
        <v>9.6</v>
      </c>
      <c r="J16" s="247">
        <v>8.3000000000000007</v>
      </c>
      <c r="K16" s="344">
        <f t="shared" si="0"/>
        <v>30.7</v>
      </c>
      <c r="L16" s="311">
        <v>5</v>
      </c>
    </row>
    <row r="17" spans="1:12" ht="15" customHeight="1" x14ac:dyDescent="0.2">
      <c r="A17" s="310">
        <v>9</v>
      </c>
      <c r="B17" s="283" t="s">
        <v>164</v>
      </c>
      <c r="C17" s="183"/>
      <c r="D17" s="183"/>
      <c r="E17" s="184" t="s">
        <v>169</v>
      </c>
      <c r="F17" s="125" t="s">
        <v>170</v>
      </c>
      <c r="G17" s="246">
        <v>8.5</v>
      </c>
      <c r="H17" s="246">
        <v>4.8</v>
      </c>
      <c r="I17" s="246">
        <v>9.5</v>
      </c>
      <c r="J17" s="246">
        <v>8.6999999999999993</v>
      </c>
      <c r="K17" s="388">
        <f t="shared" si="0"/>
        <v>31.5</v>
      </c>
      <c r="L17" s="180">
        <v>3</v>
      </c>
    </row>
    <row r="18" spans="1:12" ht="15" customHeight="1" x14ac:dyDescent="0.2">
      <c r="A18" s="310">
        <v>10</v>
      </c>
      <c r="B18" s="393" t="s">
        <v>165</v>
      </c>
      <c r="C18" s="183"/>
      <c r="D18" s="183"/>
      <c r="E18" s="184" t="s">
        <v>169</v>
      </c>
      <c r="F18" s="125" t="s">
        <v>170</v>
      </c>
      <c r="G18" s="246">
        <v>8.8000000000000007</v>
      </c>
      <c r="H18" s="246">
        <v>5</v>
      </c>
      <c r="I18" s="246">
        <v>9.4</v>
      </c>
      <c r="J18" s="246">
        <v>9.1</v>
      </c>
      <c r="K18" s="388">
        <f t="shared" si="0"/>
        <v>32.300000000000004</v>
      </c>
      <c r="L18" s="180">
        <v>2</v>
      </c>
    </row>
    <row r="19" spans="1:12" ht="15" customHeight="1" x14ac:dyDescent="0.2">
      <c r="A19" s="310">
        <v>11</v>
      </c>
      <c r="B19" s="283" t="s">
        <v>166</v>
      </c>
      <c r="C19" s="183"/>
      <c r="D19" s="183"/>
      <c r="E19" s="184" t="s">
        <v>169</v>
      </c>
      <c r="F19" s="125" t="s">
        <v>170</v>
      </c>
      <c r="G19" s="246">
        <v>7.3</v>
      </c>
      <c r="H19" s="246">
        <v>4.7</v>
      </c>
      <c r="I19" s="246">
        <v>9</v>
      </c>
      <c r="J19" s="246">
        <v>6.5</v>
      </c>
      <c r="K19" s="388">
        <f t="shared" si="0"/>
        <v>27.5</v>
      </c>
      <c r="L19" s="180">
        <v>12</v>
      </c>
    </row>
    <row r="20" spans="1:12" ht="15" customHeight="1" x14ac:dyDescent="0.2">
      <c r="A20" s="310">
        <v>12</v>
      </c>
      <c r="B20" s="283" t="s">
        <v>167</v>
      </c>
      <c r="C20" s="183"/>
      <c r="D20" s="183"/>
      <c r="E20" s="184" t="s">
        <v>169</v>
      </c>
      <c r="F20" s="125" t="s">
        <v>170</v>
      </c>
      <c r="G20" s="246">
        <v>9.1999999999999993</v>
      </c>
      <c r="H20" s="246">
        <v>5</v>
      </c>
      <c r="I20" s="246">
        <v>9.8000000000000007</v>
      </c>
      <c r="J20" s="246">
        <v>9</v>
      </c>
      <c r="K20" s="388">
        <f t="shared" si="0"/>
        <v>33</v>
      </c>
      <c r="L20" s="180">
        <v>1</v>
      </c>
    </row>
    <row r="21" spans="1:12" ht="15" customHeight="1" x14ac:dyDescent="0.2">
      <c r="A21" s="312">
        <v>13</v>
      </c>
      <c r="B21" s="283" t="s">
        <v>168</v>
      </c>
      <c r="C21" s="183"/>
      <c r="D21" s="183"/>
      <c r="E21" s="184" t="s">
        <v>169</v>
      </c>
      <c r="F21" s="125" t="s">
        <v>170</v>
      </c>
      <c r="G21" s="251">
        <v>8.3000000000000007</v>
      </c>
      <c r="H21" s="251">
        <v>4.9000000000000004</v>
      </c>
      <c r="I21" s="251">
        <v>8.6999999999999993</v>
      </c>
      <c r="J21" s="251">
        <v>6.6</v>
      </c>
      <c r="K21" s="388">
        <f t="shared" si="0"/>
        <v>28.5</v>
      </c>
      <c r="L21" s="313">
        <v>10</v>
      </c>
    </row>
    <row r="22" spans="1:12" ht="14" x14ac:dyDescent="0.2">
      <c r="K22" s="388"/>
    </row>
    <row r="23" spans="1:12" x14ac:dyDescent="0.15">
      <c r="B23" s="16" t="s">
        <v>34</v>
      </c>
      <c r="C23" s="80"/>
      <c r="D23" s="80"/>
      <c r="E23" s="42" t="s">
        <v>32</v>
      </c>
    </row>
    <row r="24" spans="1:12" x14ac:dyDescent="0.15">
      <c r="B24" s="81"/>
      <c r="C24" s="80"/>
      <c r="D24" s="80"/>
      <c r="E24" s="85"/>
    </row>
    <row r="25" spans="1:12" x14ac:dyDescent="0.15">
      <c r="B25" s="81"/>
      <c r="C25" s="80"/>
      <c r="D25" s="80"/>
      <c r="E25" s="84" t="s">
        <v>24</v>
      </c>
    </row>
    <row r="26" spans="1:12" x14ac:dyDescent="0.15">
      <c r="B26" s="83" t="s">
        <v>21</v>
      </c>
      <c r="C26" s="80"/>
      <c r="D26" s="80"/>
      <c r="E26" s="73" t="s">
        <v>32</v>
      </c>
    </row>
    <row r="27" spans="1:12" x14ac:dyDescent="0.15">
      <c r="B27" s="83" t="s">
        <v>23</v>
      </c>
      <c r="C27" s="80"/>
      <c r="D27" s="80"/>
      <c r="E27" s="73" t="s">
        <v>37</v>
      </c>
    </row>
    <row r="28" spans="1:12" x14ac:dyDescent="0.15">
      <c r="B28" s="83" t="s">
        <v>22</v>
      </c>
      <c r="C28" s="80"/>
      <c r="D28" s="80"/>
      <c r="E28" s="73" t="s">
        <v>38</v>
      </c>
    </row>
    <row r="29" spans="1:12" x14ac:dyDescent="0.15">
      <c r="B29" s="83" t="s">
        <v>26</v>
      </c>
      <c r="C29" s="80"/>
      <c r="D29" s="80"/>
      <c r="E29" s="73" t="s">
        <v>155</v>
      </c>
    </row>
  </sheetData>
  <autoFilter ref="A8:L15" xr:uid="{00000000-0009-0000-0000-000001000000}">
    <sortState xmlns:xlrd2="http://schemas.microsoft.com/office/spreadsheetml/2017/richdata2" ref="A9:L15">
      <sortCondition descending="1" ref="K8:K15"/>
    </sortState>
  </autoFilter>
  <sortState xmlns:xlrd2="http://schemas.microsoft.com/office/spreadsheetml/2017/richdata2" ref="A9:J15">
    <sortCondition descending="1" ref="J9:J15"/>
  </sortState>
  <phoneticPr fontId="0" type="noConversion"/>
  <pageMargins left="0.25" right="0.25" top="0.75" bottom="0.75" header="0.3" footer="0.3"/>
  <pageSetup paperSize="9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0A100E-E7ED-4F25-A1BA-B6FFB3BCC911}">
  <dimension ref="A1:L27"/>
  <sheetViews>
    <sheetView workbookViewId="0">
      <selection activeCell="O21" sqref="O21"/>
    </sheetView>
  </sheetViews>
  <sheetFormatPr baseColWidth="10" defaultColWidth="8.83203125" defaultRowHeight="13" x14ac:dyDescent="0.15"/>
  <cols>
    <col min="1" max="1" width="4.83203125" customWidth="1"/>
    <col min="2" max="2" width="19" customWidth="1"/>
    <col min="3" max="3" width="10.6640625" customWidth="1"/>
    <col min="5" max="5" width="16.83203125" customWidth="1"/>
    <col min="6" max="6" width="15.5" customWidth="1"/>
  </cols>
  <sheetData>
    <row r="1" spans="1:12" ht="16" x14ac:dyDescent="0.2">
      <c r="A1" s="105"/>
      <c r="B1" s="105" t="s">
        <v>0</v>
      </c>
      <c r="C1" s="104"/>
      <c r="D1" s="104"/>
      <c r="E1" s="106" t="s">
        <v>52</v>
      </c>
      <c r="F1" s="106"/>
      <c r="G1" s="146"/>
      <c r="H1" s="104"/>
      <c r="I1" s="104"/>
      <c r="J1" s="104"/>
      <c r="K1" s="105"/>
      <c r="L1" s="8"/>
    </row>
    <row r="2" spans="1:12" x14ac:dyDescent="0.15">
      <c r="A2" s="105"/>
      <c r="B2" s="105"/>
      <c r="C2" s="104"/>
      <c r="D2" s="104"/>
      <c r="E2" s="108"/>
      <c r="F2" s="108"/>
      <c r="G2" s="146"/>
      <c r="H2" s="156"/>
      <c r="I2" s="156"/>
      <c r="J2" s="156"/>
      <c r="K2" s="105"/>
      <c r="L2" s="7"/>
    </row>
    <row r="3" spans="1:12" ht="14" x14ac:dyDescent="0.15">
      <c r="A3" s="105"/>
      <c r="B3" s="105" t="s">
        <v>1</v>
      </c>
      <c r="C3" s="104"/>
      <c r="D3" s="104"/>
      <c r="E3" s="110" t="s">
        <v>27</v>
      </c>
      <c r="F3" s="107" t="s">
        <v>151</v>
      </c>
      <c r="G3" s="147"/>
      <c r="H3" s="156"/>
      <c r="I3" s="156"/>
      <c r="J3" s="156"/>
      <c r="K3" s="105"/>
      <c r="L3" s="7"/>
    </row>
    <row r="4" spans="1:12" ht="14" thickBot="1" x14ac:dyDescent="0.2">
      <c r="A4" s="105"/>
      <c r="B4" s="105"/>
      <c r="C4" s="104"/>
      <c r="D4" s="104"/>
      <c r="E4" s="108"/>
      <c r="F4" s="108"/>
      <c r="G4" s="146"/>
      <c r="H4" s="104"/>
      <c r="I4" s="104"/>
      <c r="J4" s="104"/>
      <c r="K4" s="105"/>
      <c r="L4" s="8"/>
    </row>
    <row r="5" spans="1:12" x14ac:dyDescent="0.15">
      <c r="A5" s="105"/>
      <c r="B5" s="105" t="s">
        <v>3</v>
      </c>
      <c r="C5" s="104"/>
      <c r="D5" s="104"/>
      <c r="E5" s="112">
        <v>46179</v>
      </c>
      <c r="F5" s="112"/>
      <c r="G5" s="148"/>
      <c r="H5" s="157"/>
      <c r="I5" s="157"/>
      <c r="J5" s="160"/>
      <c r="K5" s="116"/>
      <c r="L5" s="74"/>
    </row>
    <row r="6" spans="1:12" ht="18" x14ac:dyDescent="0.2">
      <c r="A6" s="7"/>
      <c r="B6" s="7"/>
      <c r="C6" s="8"/>
      <c r="D6" s="8"/>
      <c r="E6" s="16"/>
      <c r="F6" s="16"/>
      <c r="G6" s="149"/>
      <c r="H6" s="159"/>
      <c r="I6" s="159"/>
      <c r="J6" s="150"/>
      <c r="K6" s="32"/>
      <c r="L6" s="75"/>
    </row>
    <row r="7" spans="1:12" ht="19" thickBot="1" x14ac:dyDescent="0.25">
      <c r="A7" s="7"/>
      <c r="B7" s="7"/>
      <c r="C7" s="8"/>
      <c r="D7" s="8"/>
      <c r="E7" s="9"/>
      <c r="F7" s="9"/>
      <c r="G7" s="169"/>
      <c r="H7" s="170"/>
      <c r="I7" s="170"/>
      <c r="J7" s="171"/>
      <c r="K7" s="94"/>
      <c r="L7" s="93"/>
    </row>
    <row r="8" spans="1:12" ht="19" thickBot="1" x14ac:dyDescent="0.2">
      <c r="A8" s="315" t="s">
        <v>5</v>
      </c>
      <c r="B8" s="320" t="s">
        <v>6</v>
      </c>
      <c r="C8" s="321" t="s">
        <v>7</v>
      </c>
      <c r="D8" s="316" t="s">
        <v>49</v>
      </c>
      <c r="E8" s="321" t="s">
        <v>19</v>
      </c>
      <c r="F8" s="316" t="s">
        <v>8</v>
      </c>
      <c r="G8" s="306" t="s">
        <v>16</v>
      </c>
      <c r="H8" s="102" t="s">
        <v>16</v>
      </c>
      <c r="I8" s="101" t="s">
        <v>16</v>
      </c>
      <c r="J8" s="102" t="s">
        <v>16</v>
      </c>
      <c r="K8" s="293" t="s">
        <v>4</v>
      </c>
      <c r="L8" s="74" t="s">
        <v>28</v>
      </c>
    </row>
    <row r="9" spans="1:12" ht="20.25" customHeight="1" x14ac:dyDescent="0.2">
      <c r="A9" s="322">
        <v>1</v>
      </c>
      <c r="B9" s="282" t="s">
        <v>76</v>
      </c>
      <c r="C9" s="358"/>
      <c r="D9" s="205"/>
      <c r="E9" s="346" t="s">
        <v>210</v>
      </c>
      <c r="F9" s="347" t="s">
        <v>170</v>
      </c>
      <c r="G9" s="254">
        <v>7.2</v>
      </c>
      <c r="H9" s="254">
        <v>5.3</v>
      </c>
      <c r="I9" s="254">
        <v>9</v>
      </c>
      <c r="J9" s="254">
        <v>7.7</v>
      </c>
      <c r="K9" s="216">
        <f>SUM(G9:J9)</f>
        <v>29.2</v>
      </c>
      <c r="L9" s="220">
        <v>3</v>
      </c>
    </row>
    <row r="10" spans="1:12" ht="20.25" customHeight="1" x14ac:dyDescent="0.2">
      <c r="A10" s="324">
        <v>2</v>
      </c>
      <c r="B10" s="120" t="s">
        <v>46</v>
      </c>
      <c r="C10" s="325"/>
      <c r="D10" s="286"/>
      <c r="E10" s="348" t="s">
        <v>211</v>
      </c>
      <c r="F10" s="349" t="s">
        <v>170</v>
      </c>
      <c r="G10" s="215">
        <v>7.6</v>
      </c>
      <c r="H10" s="256">
        <v>4.0999999999999996</v>
      </c>
      <c r="I10" s="215">
        <v>9.1999999999999993</v>
      </c>
      <c r="J10" s="215">
        <v>5.5</v>
      </c>
      <c r="K10" s="344">
        <f t="shared" ref="K10:K18" si="0">SUM(G10:J10)</f>
        <v>26.4</v>
      </c>
      <c r="L10" s="221">
        <v>5</v>
      </c>
    </row>
    <row r="11" spans="1:12" ht="20.25" customHeight="1" x14ac:dyDescent="0.2">
      <c r="A11" s="324">
        <v>3</v>
      </c>
      <c r="B11" s="283" t="s">
        <v>77</v>
      </c>
      <c r="C11" s="325"/>
      <c r="D11" s="286"/>
      <c r="E11" s="348" t="s">
        <v>211</v>
      </c>
      <c r="F11" s="349" t="s">
        <v>170</v>
      </c>
      <c r="G11" s="215">
        <v>7.2</v>
      </c>
      <c r="H11" s="215">
        <v>6</v>
      </c>
      <c r="I11" s="215">
        <v>9.5</v>
      </c>
      <c r="J11" s="215">
        <v>7.3</v>
      </c>
      <c r="K11" s="344">
        <f t="shared" si="0"/>
        <v>30</v>
      </c>
      <c r="L11" s="221">
        <v>2</v>
      </c>
    </row>
    <row r="12" spans="1:12" ht="20.25" customHeight="1" x14ac:dyDescent="0.2">
      <c r="A12" s="324">
        <v>4</v>
      </c>
      <c r="B12" s="120" t="s">
        <v>79</v>
      </c>
      <c r="C12" s="323"/>
      <c r="D12" s="206"/>
      <c r="E12" s="348" t="s">
        <v>211</v>
      </c>
      <c r="F12" s="349" t="s">
        <v>170</v>
      </c>
      <c r="G12" s="215">
        <v>0</v>
      </c>
      <c r="H12" s="215">
        <v>0</v>
      </c>
      <c r="I12" s="215">
        <v>0</v>
      </c>
      <c r="J12" s="215">
        <v>0</v>
      </c>
      <c r="K12" s="344">
        <f t="shared" si="0"/>
        <v>0</v>
      </c>
      <c r="L12" s="221">
        <v>0</v>
      </c>
    </row>
    <row r="13" spans="1:12" ht="20.25" customHeight="1" x14ac:dyDescent="0.2">
      <c r="A13" s="324">
        <v>5</v>
      </c>
      <c r="B13" s="412" t="s">
        <v>59</v>
      </c>
      <c r="C13" s="356"/>
      <c r="D13" s="286"/>
      <c r="E13" s="348" t="s">
        <v>211</v>
      </c>
      <c r="F13" s="349" t="s">
        <v>170</v>
      </c>
      <c r="G13" s="215">
        <v>0</v>
      </c>
      <c r="H13" s="215">
        <v>0</v>
      </c>
      <c r="I13" s="215">
        <v>0</v>
      </c>
      <c r="J13" s="215">
        <v>0</v>
      </c>
      <c r="K13" s="344">
        <f>SUM(G13:J13)</f>
        <v>0</v>
      </c>
      <c r="L13" s="221">
        <v>0</v>
      </c>
    </row>
    <row r="14" spans="1:12" ht="20.25" customHeight="1" x14ac:dyDescent="0.2">
      <c r="A14" s="324">
        <v>6</v>
      </c>
      <c r="B14" s="412" t="s">
        <v>152</v>
      </c>
      <c r="C14" s="356"/>
      <c r="D14" s="286"/>
      <c r="E14" s="348" t="s">
        <v>211</v>
      </c>
      <c r="F14" s="349" t="s">
        <v>170</v>
      </c>
      <c r="G14" s="215">
        <v>0</v>
      </c>
      <c r="H14" s="256">
        <v>0</v>
      </c>
      <c r="I14" s="256">
        <v>0</v>
      </c>
      <c r="J14" s="256">
        <v>0</v>
      </c>
      <c r="K14" s="344">
        <f>SUM(G14:J14)</f>
        <v>0</v>
      </c>
      <c r="L14" s="221">
        <v>0</v>
      </c>
    </row>
    <row r="15" spans="1:12" ht="20.25" customHeight="1" x14ac:dyDescent="0.2">
      <c r="A15" s="324">
        <v>7</v>
      </c>
      <c r="B15" s="283" t="s">
        <v>55</v>
      </c>
      <c r="C15" s="356"/>
      <c r="D15" s="286"/>
      <c r="E15" s="348" t="s">
        <v>211</v>
      </c>
      <c r="F15" s="349" t="s">
        <v>170</v>
      </c>
      <c r="G15" s="228">
        <v>8.1999999999999993</v>
      </c>
      <c r="H15" s="260">
        <v>5.4</v>
      </c>
      <c r="I15" s="260">
        <v>8.9</v>
      </c>
      <c r="J15" s="260">
        <v>8</v>
      </c>
      <c r="K15" s="344">
        <f t="shared" si="0"/>
        <v>30.5</v>
      </c>
      <c r="L15" s="222">
        <v>1</v>
      </c>
    </row>
    <row r="16" spans="1:12" ht="20.25" customHeight="1" x14ac:dyDescent="0.2">
      <c r="A16" s="324">
        <v>8</v>
      </c>
      <c r="B16" s="413" t="s">
        <v>153</v>
      </c>
      <c r="C16" s="356"/>
      <c r="D16" s="206"/>
      <c r="E16" s="348" t="s">
        <v>211</v>
      </c>
      <c r="F16" s="349" t="s">
        <v>170</v>
      </c>
      <c r="G16" s="215">
        <v>7</v>
      </c>
      <c r="H16" s="215">
        <v>4.8</v>
      </c>
      <c r="I16" s="215">
        <v>8.5</v>
      </c>
      <c r="J16" s="215">
        <v>5.3</v>
      </c>
      <c r="K16" s="344">
        <f t="shared" si="0"/>
        <v>25.6</v>
      </c>
      <c r="L16" s="219">
        <v>6</v>
      </c>
    </row>
    <row r="17" spans="1:12" ht="20.25" customHeight="1" x14ac:dyDescent="0.2">
      <c r="A17" s="324">
        <v>9</v>
      </c>
      <c r="B17" s="414" t="s">
        <v>99</v>
      </c>
      <c r="C17" s="323"/>
      <c r="D17" s="286"/>
      <c r="E17" s="348" t="s">
        <v>211</v>
      </c>
      <c r="F17" s="349" t="s">
        <v>170</v>
      </c>
      <c r="G17" s="215">
        <v>0</v>
      </c>
      <c r="H17" s="215">
        <v>0</v>
      </c>
      <c r="I17" s="215">
        <v>0</v>
      </c>
      <c r="J17" s="215">
        <v>0</v>
      </c>
      <c r="K17" s="344">
        <f t="shared" si="0"/>
        <v>0</v>
      </c>
      <c r="L17" s="223">
        <v>0</v>
      </c>
    </row>
    <row r="18" spans="1:12" ht="20.25" customHeight="1" thickBot="1" x14ac:dyDescent="0.25">
      <c r="A18" s="360">
        <v>10</v>
      </c>
      <c r="B18" s="415" t="s">
        <v>209</v>
      </c>
      <c r="C18" s="362"/>
      <c r="D18" s="209"/>
      <c r="E18" s="363" t="s">
        <v>211</v>
      </c>
      <c r="F18" s="364" t="s">
        <v>170</v>
      </c>
      <c r="G18" s="299">
        <v>7.7</v>
      </c>
      <c r="H18" s="416">
        <v>5.9</v>
      </c>
      <c r="I18" s="416">
        <v>8.3000000000000007</v>
      </c>
      <c r="J18" s="416">
        <v>7</v>
      </c>
      <c r="K18" s="365">
        <f t="shared" si="0"/>
        <v>28.900000000000002</v>
      </c>
      <c r="L18" s="417">
        <v>4</v>
      </c>
    </row>
    <row r="19" spans="1:12" ht="14" x14ac:dyDescent="0.2">
      <c r="A19" s="7"/>
      <c r="B19" s="7"/>
      <c r="C19" s="8"/>
      <c r="D19" s="8"/>
      <c r="E19" s="9"/>
      <c r="F19" s="73"/>
      <c r="G19" s="144"/>
      <c r="H19" s="8"/>
      <c r="I19" s="8"/>
      <c r="J19" s="8"/>
      <c r="K19" s="304"/>
      <c r="L19" s="8"/>
    </row>
    <row r="20" spans="1:12" x14ac:dyDescent="0.15">
      <c r="A20" s="7"/>
      <c r="B20" s="7"/>
      <c r="C20" s="8"/>
      <c r="D20" s="8"/>
      <c r="E20" s="7"/>
      <c r="F20" s="7"/>
      <c r="G20" s="8"/>
      <c r="H20" s="8"/>
      <c r="I20" s="8"/>
      <c r="J20" s="8"/>
      <c r="K20" s="7"/>
      <c r="L20" s="8"/>
    </row>
    <row r="21" spans="1:12" x14ac:dyDescent="0.15">
      <c r="A21" s="16" t="s">
        <v>34</v>
      </c>
      <c r="B21" s="80"/>
      <c r="C21" s="80"/>
      <c r="D21" s="42" t="s">
        <v>32</v>
      </c>
      <c r="E21" s="9"/>
      <c r="F21" s="9"/>
      <c r="G21" s="150"/>
      <c r="H21" s="8"/>
      <c r="I21" s="8"/>
      <c r="J21" s="8"/>
      <c r="K21" s="7"/>
      <c r="L21" s="8"/>
    </row>
    <row r="22" spans="1:12" x14ac:dyDescent="0.15">
      <c r="A22" s="81"/>
      <c r="B22" s="80"/>
      <c r="C22" s="80"/>
      <c r="D22" s="85"/>
      <c r="E22" s="9"/>
      <c r="F22" s="9"/>
      <c r="G22" s="150"/>
      <c r="H22" s="8"/>
      <c r="I22" s="8"/>
      <c r="J22" s="8"/>
      <c r="K22" s="7"/>
      <c r="L22" s="8"/>
    </row>
    <row r="23" spans="1:12" x14ac:dyDescent="0.15">
      <c r="A23" s="81"/>
      <c r="B23" s="80"/>
      <c r="C23" s="80"/>
      <c r="D23" s="84" t="s">
        <v>24</v>
      </c>
      <c r="E23" s="9"/>
      <c r="F23" s="9"/>
      <c r="G23" s="150"/>
      <c r="H23" s="8"/>
      <c r="I23" s="8"/>
      <c r="J23" s="8"/>
      <c r="K23" s="7"/>
      <c r="L23" s="8"/>
    </row>
    <row r="24" spans="1:12" x14ac:dyDescent="0.15">
      <c r="A24" s="83" t="s">
        <v>21</v>
      </c>
      <c r="B24" s="80"/>
      <c r="C24" s="80"/>
      <c r="D24" s="73" t="s">
        <v>32</v>
      </c>
      <c r="E24" s="9"/>
      <c r="F24" s="9"/>
      <c r="G24" s="150"/>
      <c r="H24" s="8"/>
      <c r="I24" s="8"/>
      <c r="J24" s="8"/>
      <c r="K24" s="7"/>
      <c r="L24" s="8"/>
    </row>
    <row r="25" spans="1:12" x14ac:dyDescent="0.15">
      <c r="A25" s="83" t="s">
        <v>23</v>
      </c>
      <c r="B25" s="80"/>
      <c r="C25" s="80"/>
      <c r="D25" s="73" t="s">
        <v>37</v>
      </c>
      <c r="E25" s="9"/>
      <c r="F25" s="9"/>
      <c r="G25" s="150"/>
      <c r="H25" s="8"/>
      <c r="I25" s="8"/>
      <c r="J25" s="8"/>
      <c r="K25" s="7"/>
      <c r="L25" s="8"/>
    </row>
    <row r="26" spans="1:12" x14ac:dyDescent="0.15">
      <c r="A26" s="83" t="s">
        <v>22</v>
      </c>
      <c r="B26" s="80"/>
      <c r="C26" s="80"/>
      <c r="D26" s="73" t="s">
        <v>38</v>
      </c>
      <c r="E26" s="9"/>
      <c r="F26" s="9"/>
      <c r="G26" s="150"/>
      <c r="H26" s="8"/>
      <c r="I26" s="8"/>
      <c r="J26" s="8"/>
      <c r="K26" s="7"/>
      <c r="L26" s="8"/>
    </row>
    <row r="27" spans="1:12" x14ac:dyDescent="0.15">
      <c r="A27" s="83" t="s">
        <v>26</v>
      </c>
      <c r="B27" s="80"/>
      <c r="C27" s="80"/>
      <c r="D27" s="73" t="s">
        <v>154</v>
      </c>
      <c r="E27" s="9"/>
      <c r="F27" s="9"/>
      <c r="G27" s="150"/>
      <c r="H27" s="8"/>
      <c r="I27" s="8"/>
      <c r="J27" s="8"/>
      <c r="K27" s="7"/>
      <c r="L27" s="8"/>
    </row>
  </sheetData>
  <pageMargins left="0.7" right="0.7" top="0.75" bottom="0.75" header="0.3" footer="0.3"/>
  <pageSetup paperSize="9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M29"/>
  <sheetViews>
    <sheetView workbookViewId="0">
      <selection activeCell="Q19" sqref="Q19"/>
    </sheetView>
  </sheetViews>
  <sheetFormatPr baseColWidth="10" defaultColWidth="8.83203125" defaultRowHeight="20.25" customHeight="1" x14ac:dyDescent="0.15"/>
  <cols>
    <col min="1" max="1" width="6.83203125" customWidth="1"/>
    <col min="2" max="2" width="23.83203125" customWidth="1"/>
    <col min="3" max="3" width="11.33203125" bestFit="1" customWidth="1"/>
    <col min="5" max="5" width="20.33203125" customWidth="1"/>
    <col min="6" max="6" width="19.1640625" bestFit="1" customWidth="1"/>
    <col min="7" max="7" width="10.1640625" customWidth="1"/>
  </cols>
  <sheetData>
    <row r="1" spans="1:13" ht="20.25" customHeight="1" x14ac:dyDescent="0.2">
      <c r="A1" s="105"/>
      <c r="B1" s="105" t="s">
        <v>0</v>
      </c>
      <c r="C1" s="104"/>
      <c r="D1" s="104"/>
      <c r="E1" s="106" t="s">
        <v>52</v>
      </c>
      <c r="F1" s="106"/>
      <c r="G1" s="146"/>
      <c r="H1" s="104"/>
      <c r="I1" s="104"/>
      <c r="J1" s="104"/>
      <c r="K1" s="104"/>
      <c r="L1" s="8"/>
      <c r="M1" s="7"/>
    </row>
    <row r="2" spans="1:13" ht="20.25" customHeight="1" x14ac:dyDescent="0.15">
      <c r="A2" s="105"/>
      <c r="B2" s="105"/>
      <c r="C2" s="104"/>
      <c r="D2" s="104"/>
      <c r="E2" s="108"/>
      <c r="F2" s="108"/>
      <c r="G2" s="146"/>
      <c r="H2" s="156"/>
      <c r="I2" s="156"/>
      <c r="J2" s="156"/>
      <c r="K2" s="104"/>
      <c r="L2" s="8"/>
      <c r="M2" s="7"/>
    </row>
    <row r="3" spans="1:13" ht="20.25" customHeight="1" x14ac:dyDescent="0.15">
      <c r="A3" s="105"/>
      <c r="B3" s="105" t="s">
        <v>1</v>
      </c>
      <c r="C3" s="104"/>
      <c r="D3" s="104"/>
      <c r="E3" s="110" t="s">
        <v>27</v>
      </c>
      <c r="F3" s="107" t="s">
        <v>51</v>
      </c>
      <c r="G3" s="147"/>
      <c r="H3" s="156"/>
      <c r="I3" s="156"/>
      <c r="J3" s="156"/>
      <c r="K3" s="104"/>
      <c r="L3" s="8"/>
      <c r="M3" s="7"/>
    </row>
    <row r="4" spans="1:13" ht="20.25" customHeight="1" thickBot="1" x14ac:dyDescent="0.2">
      <c r="A4" s="105"/>
      <c r="B4" s="105"/>
      <c r="C4" s="104"/>
      <c r="D4" s="104"/>
      <c r="E4" s="108"/>
      <c r="F4" s="108"/>
      <c r="G4" s="146"/>
      <c r="H4" s="104"/>
      <c r="I4" s="104"/>
      <c r="J4" s="104"/>
      <c r="K4" s="104"/>
      <c r="L4" s="8"/>
      <c r="M4" s="7"/>
    </row>
    <row r="5" spans="1:13" ht="20.25" customHeight="1" x14ac:dyDescent="0.15">
      <c r="A5" s="105"/>
      <c r="B5" s="105" t="s">
        <v>3</v>
      </c>
      <c r="C5" s="104"/>
      <c r="D5" s="104"/>
      <c r="E5" s="112">
        <v>46179</v>
      </c>
      <c r="F5" s="112"/>
      <c r="G5" s="148"/>
      <c r="H5" s="157"/>
      <c r="I5" s="157"/>
      <c r="J5" s="160"/>
      <c r="K5" s="172"/>
      <c r="L5" s="174"/>
      <c r="M5" s="7"/>
    </row>
    <row r="6" spans="1:13" ht="20.25" customHeight="1" x14ac:dyDescent="0.2">
      <c r="A6" s="7"/>
      <c r="B6" s="7"/>
      <c r="C6" s="8"/>
      <c r="D6" s="8"/>
      <c r="E6" s="16"/>
      <c r="F6" s="16"/>
      <c r="G6" s="149"/>
      <c r="H6" s="159"/>
      <c r="I6" s="159"/>
      <c r="J6" s="150"/>
      <c r="K6" s="173"/>
      <c r="L6" s="175"/>
      <c r="M6" s="7"/>
    </row>
    <row r="7" spans="1:13" ht="20.25" customHeight="1" thickBot="1" x14ac:dyDescent="0.25">
      <c r="A7" s="7"/>
      <c r="B7" s="7"/>
      <c r="C7" s="8"/>
      <c r="D7" s="8"/>
      <c r="E7" s="9"/>
      <c r="F7" s="9"/>
      <c r="G7" s="169"/>
      <c r="H7" s="170"/>
      <c r="I7" s="170"/>
      <c r="J7" s="171"/>
      <c r="K7" s="61"/>
      <c r="L7" s="176"/>
      <c r="M7" s="7"/>
    </row>
    <row r="8" spans="1:13" ht="20.25" customHeight="1" thickBot="1" x14ac:dyDescent="0.25">
      <c r="A8" s="136" t="s">
        <v>5</v>
      </c>
      <c r="B8" s="421" t="s">
        <v>6</v>
      </c>
      <c r="C8" s="422" t="s">
        <v>7</v>
      </c>
      <c r="D8" s="224" t="s">
        <v>49</v>
      </c>
      <c r="E8" s="138" t="s">
        <v>19</v>
      </c>
      <c r="F8" s="138" t="s">
        <v>8</v>
      </c>
      <c r="G8" s="139" t="s">
        <v>16</v>
      </c>
      <c r="H8" s="140" t="s">
        <v>16</v>
      </c>
      <c r="I8" s="139" t="s">
        <v>16</v>
      </c>
      <c r="J8" s="140" t="s">
        <v>16</v>
      </c>
      <c r="K8" s="345" t="s">
        <v>4</v>
      </c>
      <c r="L8" s="177" t="s">
        <v>28</v>
      </c>
      <c r="M8" s="7"/>
    </row>
    <row r="9" spans="1:13" ht="20.25" customHeight="1" x14ac:dyDescent="0.2">
      <c r="A9" s="336">
        <v>1</v>
      </c>
      <c r="B9" s="238" t="s">
        <v>97</v>
      </c>
      <c r="C9" s="358"/>
      <c r="D9" s="185"/>
      <c r="E9" s="346" t="s">
        <v>214</v>
      </c>
      <c r="F9" s="347" t="s">
        <v>170</v>
      </c>
      <c r="G9" s="254">
        <v>8.6</v>
      </c>
      <c r="H9" s="254">
        <v>6.8</v>
      </c>
      <c r="I9" s="254">
        <v>8.6999999999999993</v>
      </c>
      <c r="J9" s="254">
        <v>5.9</v>
      </c>
      <c r="K9" s="216">
        <f>SUM(G9:J9)</f>
        <v>30</v>
      </c>
      <c r="L9" s="239">
        <v>7</v>
      </c>
      <c r="M9" s="7"/>
    </row>
    <row r="10" spans="1:13" ht="20.25" customHeight="1" x14ac:dyDescent="0.2">
      <c r="A10" s="337">
        <v>2</v>
      </c>
      <c r="B10" s="283" t="s">
        <v>129</v>
      </c>
      <c r="C10" s="325"/>
      <c r="D10" s="183"/>
      <c r="E10" s="348" t="s">
        <v>214</v>
      </c>
      <c r="F10" s="349" t="s">
        <v>170</v>
      </c>
      <c r="G10" s="215">
        <v>0</v>
      </c>
      <c r="H10" s="215">
        <v>0</v>
      </c>
      <c r="I10" s="215">
        <v>0</v>
      </c>
      <c r="J10" s="215">
        <v>0</v>
      </c>
      <c r="K10" s="344">
        <f t="shared" ref="K10:K20" si="0">SUM(G10:J10)</f>
        <v>0</v>
      </c>
      <c r="L10" s="164">
        <v>0</v>
      </c>
      <c r="M10" s="7"/>
    </row>
    <row r="11" spans="1:13" ht="20.25" customHeight="1" x14ac:dyDescent="0.2">
      <c r="A11" s="337">
        <v>3</v>
      </c>
      <c r="B11" s="339" t="s">
        <v>36</v>
      </c>
      <c r="C11" s="325"/>
      <c r="D11" s="183"/>
      <c r="E11" s="348" t="s">
        <v>214</v>
      </c>
      <c r="F11" s="349" t="s">
        <v>170</v>
      </c>
      <c r="G11" s="215">
        <v>8.8000000000000007</v>
      </c>
      <c r="H11" s="215">
        <v>7.2</v>
      </c>
      <c r="I11" s="215">
        <v>8.3000000000000007</v>
      </c>
      <c r="J11" s="215">
        <v>6.9</v>
      </c>
      <c r="K11" s="344">
        <f t="shared" si="0"/>
        <v>31.200000000000003</v>
      </c>
      <c r="L11" s="164">
        <v>5</v>
      </c>
      <c r="M11" s="7"/>
    </row>
    <row r="12" spans="1:13" ht="20.25" customHeight="1" x14ac:dyDescent="0.2">
      <c r="A12" s="337">
        <v>4</v>
      </c>
      <c r="B12" s="283" t="s">
        <v>130</v>
      </c>
      <c r="C12" s="325"/>
      <c r="D12" s="183"/>
      <c r="E12" s="348" t="s">
        <v>214</v>
      </c>
      <c r="F12" s="349" t="s">
        <v>170</v>
      </c>
      <c r="G12" s="215">
        <v>0</v>
      </c>
      <c r="H12" s="215">
        <v>0</v>
      </c>
      <c r="I12" s="215">
        <v>0</v>
      </c>
      <c r="J12" s="215">
        <v>0</v>
      </c>
      <c r="K12" s="344">
        <f t="shared" si="0"/>
        <v>0</v>
      </c>
      <c r="L12" s="164">
        <v>0</v>
      </c>
      <c r="M12" s="7"/>
    </row>
    <row r="13" spans="1:13" ht="20.25" customHeight="1" x14ac:dyDescent="0.2">
      <c r="A13" s="337">
        <v>5</v>
      </c>
      <c r="B13" s="407" t="s">
        <v>131</v>
      </c>
      <c r="C13" s="325"/>
      <c r="D13" s="183"/>
      <c r="E13" s="348" t="s">
        <v>214</v>
      </c>
      <c r="F13" s="349" t="s">
        <v>170</v>
      </c>
      <c r="G13" s="215">
        <v>9.1999999999999993</v>
      </c>
      <c r="H13" s="215">
        <v>7</v>
      </c>
      <c r="I13" s="215">
        <v>7</v>
      </c>
      <c r="J13" s="215">
        <v>7.6</v>
      </c>
      <c r="K13" s="344">
        <f t="shared" si="0"/>
        <v>30.799999999999997</v>
      </c>
      <c r="L13" s="164">
        <v>6</v>
      </c>
      <c r="M13" s="7"/>
    </row>
    <row r="14" spans="1:13" ht="20.25" customHeight="1" x14ac:dyDescent="0.2">
      <c r="A14" s="337">
        <v>6</v>
      </c>
      <c r="B14" s="413" t="s">
        <v>132</v>
      </c>
      <c r="C14" s="325"/>
      <c r="D14" s="183"/>
      <c r="E14" s="348" t="s">
        <v>214</v>
      </c>
      <c r="F14" s="349" t="s">
        <v>170</v>
      </c>
      <c r="G14" s="215">
        <v>0</v>
      </c>
      <c r="H14" s="215">
        <v>0</v>
      </c>
      <c r="I14" s="215">
        <v>0</v>
      </c>
      <c r="J14" s="215">
        <v>0</v>
      </c>
      <c r="K14" s="344">
        <f t="shared" si="0"/>
        <v>0</v>
      </c>
      <c r="L14" s="164">
        <v>0</v>
      </c>
      <c r="M14" s="7"/>
    </row>
    <row r="15" spans="1:13" ht="20.25" customHeight="1" x14ac:dyDescent="0.2">
      <c r="A15" s="337">
        <v>7</v>
      </c>
      <c r="B15" s="413" t="s">
        <v>133</v>
      </c>
      <c r="C15" s="326"/>
      <c r="D15" s="183"/>
      <c r="E15" s="348" t="s">
        <v>214</v>
      </c>
      <c r="F15" s="349" t="s">
        <v>170</v>
      </c>
      <c r="G15" s="215">
        <v>8.9</v>
      </c>
      <c r="H15" s="215">
        <v>8.4</v>
      </c>
      <c r="I15" s="215">
        <v>8.6999999999999993</v>
      </c>
      <c r="J15" s="215">
        <v>6.4</v>
      </c>
      <c r="K15" s="344">
        <f t="shared" si="0"/>
        <v>32.4</v>
      </c>
      <c r="L15" s="164">
        <v>1</v>
      </c>
      <c r="M15" s="7"/>
    </row>
    <row r="16" spans="1:13" ht="20.25" customHeight="1" x14ac:dyDescent="0.2">
      <c r="A16" s="337">
        <v>8</v>
      </c>
      <c r="B16" s="283" t="s">
        <v>215</v>
      </c>
      <c r="C16" s="326"/>
      <c r="D16" s="183"/>
      <c r="E16" s="348" t="s">
        <v>214</v>
      </c>
      <c r="F16" s="349" t="s">
        <v>170</v>
      </c>
      <c r="G16" s="215">
        <v>8</v>
      </c>
      <c r="H16" s="215">
        <v>8</v>
      </c>
      <c r="I16" s="215">
        <v>8.5</v>
      </c>
      <c r="J16" s="215">
        <v>7.3</v>
      </c>
      <c r="K16" s="344">
        <f t="shared" si="0"/>
        <v>31.8</v>
      </c>
      <c r="L16" s="164">
        <v>3</v>
      </c>
      <c r="M16" s="7"/>
    </row>
    <row r="17" spans="1:13" ht="20.25" customHeight="1" x14ac:dyDescent="0.2">
      <c r="A17" s="337">
        <v>9</v>
      </c>
      <c r="B17" s="283" t="s">
        <v>216</v>
      </c>
      <c r="C17" s="325"/>
      <c r="D17" s="183"/>
      <c r="E17" s="348" t="s">
        <v>214</v>
      </c>
      <c r="F17" s="349" t="s">
        <v>170</v>
      </c>
      <c r="G17" s="228">
        <v>8.5</v>
      </c>
      <c r="H17" s="228">
        <v>7.8</v>
      </c>
      <c r="I17" s="228">
        <v>8.6999999999999993</v>
      </c>
      <c r="J17" s="228">
        <v>6.7</v>
      </c>
      <c r="K17" s="388">
        <f t="shared" si="0"/>
        <v>31.7</v>
      </c>
      <c r="L17" s="178">
        <v>4</v>
      </c>
      <c r="M17" s="7"/>
    </row>
    <row r="18" spans="1:13" ht="20.25" customHeight="1" x14ac:dyDescent="0.2">
      <c r="A18" s="337">
        <v>10</v>
      </c>
      <c r="B18" s="283" t="s">
        <v>217</v>
      </c>
      <c r="C18" s="325"/>
      <c r="D18" s="183"/>
      <c r="E18" s="348" t="s">
        <v>214</v>
      </c>
      <c r="F18" s="349" t="s">
        <v>170</v>
      </c>
      <c r="G18" s="215">
        <v>9</v>
      </c>
      <c r="H18" s="215">
        <v>8.1999999999999993</v>
      </c>
      <c r="I18" s="215">
        <v>9.6999999999999993</v>
      </c>
      <c r="J18" s="215">
        <v>5.2</v>
      </c>
      <c r="K18" s="388">
        <f t="shared" si="0"/>
        <v>32.1</v>
      </c>
      <c r="L18" s="261">
        <v>2</v>
      </c>
      <c r="M18" s="7"/>
    </row>
    <row r="19" spans="1:13" ht="20.25" customHeight="1" x14ac:dyDescent="0.2">
      <c r="A19" s="337">
        <v>11</v>
      </c>
      <c r="B19" s="120" t="s">
        <v>134</v>
      </c>
      <c r="C19" s="326"/>
      <c r="D19" s="183"/>
      <c r="E19" s="348" t="s">
        <v>214</v>
      </c>
      <c r="F19" s="349" t="s">
        <v>170</v>
      </c>
      <c r="G19" s="215">
        <v>8.3000000000000007</v>
      </c>
      <c r="H19" s="215">
        <v>7.9</v>
      </c>
      <c r="I19" s="215">
        <v>9.3000000000000007</v>
      </c>
      <c r="J19" s="215">
        <v>6.9</v>
      </c>
      <c r="K19" s="388">
        <f t="shared" si="0"/>
        <v>32.400000000000006</v>
      </c>
      <c r="L19" s="180">
        <v>1</v>
      </c>
      <c r="M19" s="7"/>
    </row>
    <row r="20" spans="1:13" ht="20.25" customHeight="1" x14ac:dyDescent="0.2">
      <c r="A20" s="337">
        <v>12</v>
      </c>
      <c r="B20" s="120" t="s">
        <v>218</v>
      </c>
      <c r="C20" s="326"/>
      <c r="D20" s="183"/>
      <c r="E20" s="348" t="s">
        <v>214</v>
      </c>
      <c r="F20" s="349" t="s">
        <v>170</v>
      </c>
      <c r="G20" s="267">
        <v>0</v>
      </c>
      <c r="H20" s="215">
        <v>0</v>
      </c>
      <c r="I20" s="215">
        <v>0</v>
      </c>
      <c r="J20" s="215">
        <v>0</v>
      </c>
      <c r="K20" s="388">
        <f t="shared" si="0"/>
        <v>0</v>
      </c>
      <c r="L20" s="180">
        <v>0</v>
      </c>
      <c r="M20" s="7"/>
    </row>
    <row r="21" spans="1:13" ht="20.25" customHeight="1" thickBot="1" x14ac:dyDescent="0.25">
      <c r="A21" s="360">
        <v>13</v>
      </c>
      <c r="B21" s="392" t="s">
        <v>219</v>
      </c>
      <c r="C21" s="362"/>
      <c r="D21" s="182"/>
      <c r="E21" s="363" t="s">
        <v>214</v>
      </c>
      <c r="F21" s="371" t="s">
        <v>170</v>
      </c>
      <c r="G21" s="215">
        <v>0</v>
      </c>
      <c r="H21" s="299">
        <v>0</v>
      </c>
      <c r="I21" s="299">
        <v>0</v>
      </c>
      <c r="J21" s="299">
        <v>0</v>
      </c>
      <c r="K21" s="423">
        <f>SUM(G21:J21)</f>
        <v>0</v>
      </c>
      <c r="L21" s="309">
        <v>0</v>
      </c>
      <c r="M21" s="7"/>
    </row>
    <row r="22" spans="1:13" ht="20.25" customHeight="1" x14ac:dyDescent="0.2">
      <c r="A22" s="7"/>
      <c r="B22" s="296"/>
      <c r="C22" s="335"/>
      <c r="D22" s="8"/>
      <c r="E22" s="9"/>
      <c r="F22" s="9"/>
      <c r="G22" s="150"/>
      <c r="H22" s="8"/>
      <c r="I22" s="8"/>
      <c r="J22" s="8"/>
      <c r="K22" s="8"/>
      <c r="L22" s="8"/>
      <c r="M22" s="7"/>
    </row>
    <row r="23" spans="1:13" ht="20.25" customHeight="1" x14ac:dyDescent="0.15">
      <c r="A23" s="7"/>
      <c r="B23" s="16" t="s">
        <v>34</v>
      </c>
      <c r="C23" s="80"/>
      <c r="D23" s="80"/>
      <c r="E23" s="42" t="s">
        <v>32</v>
      </c>
      <c r="F23" s="9"/>
      <c r="G23" s="150"/>
      <c r="H23" s="8"/>
      <c r="I23" s="8"/>
      <c r="J23" s="8"/>
      <c r="K23" s="8"/>
      <c r="L23" s="8"/>
      <c r="M23" s="7"/>
    </row>
    <row r="24" spans="1:13" ht="20.25" customHeight="1" x14ac:dyDescent="0.15">
      <c r="A24" s="7"/>
      <c r="B24" s="81"/>
      <c r="C24" s="80"/>
      <c r="D24" s="80"/>
      <c r="E24" s="85"/>
      <c r="F24" s="9"/>
      <c r="G24" s="150"/>
      <c r="H24" s="8"/>
      <c r="I24" s="8"/>
      <c r="J24" s="8"/>
      <c r="K24" s="8"/>
      <c r="L24" s="8"/>
      <c r="M24" s="7"/>
    </row>
    <row r="25" spans="1:13" ht="20.25" customHeight="1" x14ac:dyDescent="0.15">
      <c r="A25" s="7"/>
      <c r="B25" s="81"/>
      <c r="C25" s="80"/>
      <c r="D25" s="80"/>
      <c r="E25" s="84" t="s">
        <v>24</v>
      </c>
      <c r="F25" s="9"/>
      <c r="G25" s="150"/>
      <c r="H25" s="8"/>
      <c r="I25" s="8"/>
      <c r="J25" s="8"/>
      <c r="K25" s="8"/>
      <c r="L25" s="8"/>
      <c r="M25" s="7"/>
    </row>
    <row r="26" spans="1:13" ht="20.25" customHeight="1" x14ac:dyDescent="0.15">
      <c r="A26" s="7"/>
      <c r="B26" s="83" t="s">
        <v>21</v>
      </c>
      <c r="C26" s="80"/>
      <c r="D26" s="80"/>
      <c r="E26" s="73" t="s">
        <v>32</v>
      </c>
      <c r="F26" s="9"/>
      <c r="G26" s="150"/>
      <c r="H26" s="8"/>
      <c r="I26" s="8"/>
      <c r="J26" s="8"/>
      <c r="K26" s="8"/>
      <c r="L26" s="8"/>
      <c r="M26" s="7"/>
    </row>
    <row r="27" spans="1:13" ht="20.25" customHeight="1" x14ac:dyDescent="0.15">
      <c r="A27" s="7"/>
      <c r="B27" s="83" t="s">
        <v>23</v>
      </c>
      <c r="C27" s="80"/>
      <c r="D27" s="80"/>
      <c r="E27" s="73" t="s">
        <v>37</v>
      </c>
      <c r="F27" s="9"/>
      <c r="G27" s="150"/>
      <c r="H27" s="8"/>
      <c r="I27" s="8"/>
      <c r="J27" s="8"/>
      <c r="K27" s="8"/>
      <c r="L27" s="8"/>
      <c r="M27" s="7"/>
    </row>
    <row r="28" spans="1:13" ht="20.25" customHeight="1" x14ac:dyDescent="0.15">
      <c r="A28" s="7"/>
      <c r="B28" s="83" t="s">
        <v>22</v>
      </c>
      <c r="C28" s="80"/>
      <c r="D28" s="80"/>
      <c r="E28" s="73" t="s">
        <v>38</v>
      </c>
    </row>
    <row r="29" spans="1:13" ht="20.25" customHeight="1" x14ac:dyDescent="0.15">
      <c r="A29" s="7"/>
      <c r="B29" s="83" t="s">
        <v>26</v>
      </c>
      <c r="C29" s="80"/>
      <c r="D29" s="80"/>
      <c r="E29" s="73" t="s">
        <v>155</v>
      </c>
    </row>
  </sheetData>
  <pageMargins left="0.25" right="0.25" top="0.75" bottom="0.75" header="0.3" footer="0.3"/>
  <pageSetup paperSize="9" scale="84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2860A1-840D-4A9C-BD26-6AA0FCAE90EF}">
  <dimension ref="A1:L27"/>
  <sheetViews>
    <sheetView topLeftCell="A3" workbookViewId="0">
      <selection activeCell="P21" sqref="P21"/>
    </sheetView>
  </sheetViews>
  <sheetFormatPr baseColWidth="10" defaultColWidth="8.83203125" defaultRowHeight="13" x14ac:dyDescent="0.15"/>
  <cols>
    <col min="1" max="1" width="5.6640625" customWidth="1"/>
    <col min="2" max="2" width="22.83203125" bestFit="1" customWidth="1"/>
    <col min="3" max="3" width="10.1640625" bestFit="1" customWidth="1"/>
    <col min="4" max="4" width="10.1640625" customWidth="1"/>
    <col min="5" max="5" width="17" customWidth="1"/>
    <col min="6" max="6" width="15.5" customWidth="1"/>
  </cols>
  <sheetData>
    <row r="1" spans="1:12" ht="16" x14ac:dyDescent="0.2">
      <c r="A1" s="7"/>
      <c r="B1" s="7" t="s">
        <v>0</v>
      </c>
      <c r="C1" s="8"/>
      <c r="D1" s="8"/>
      <c r="E1" s="15" t="s">
        <v>52</v>
      </c>
      <c r="F1" s="15"/>
      <c r="G1" s="150"/>
      <c r="H1" s="8"/>
      <c r="I1" s="8"/>
      <c r="J1" s="8"/>
      <c r="K1" s="7"/>
      <c r="L1" s="8"/>
    </row>
    <row r="2" spans="1:12" x14ac:dyDescent="0.15">
      <c r="A2" s="7"/>
      <c r="B2" s="7"/>
      <c r="C2" s="8"/>
      <c r="D2" s="8"/>
      <c r="E2" s="16"/>
      <c r="F2" s="16"/>
      <c r="G2" s="150"/>
      <c r="H2" s="263"/>
      <c r="I2" s="263"/>
      <c r="J2" s="263"/>
      <c r="K2" s="7"/>
      <c r="L2" s="7"/>
    </row>
    <row r="3" spans="1:12" ht="14" x14ac:dyDescent="0.15">
      <c r="A3" s="7"/>
      <c r="B3" s="7" t="s">
        <v>1</v>
      </c>
      <c r="C3" s="8"/>
      <c r="D3" s="8"/>
      <c r="E3" s="39" t="s">
        <v>27</v>
      </c>
      <c r="F3" s="13" t="s">
        <v>145</v>
      </c>
      <c r="G3" s="155"/>
      <c r="H3" s="263"/>
      <c r="I3" s="263"/>
      <c r="J3" s="263"/>
      <c r="K3" s="7"/>
      <c r="L3" s="7"/>
    </row>
    <row r="4" spans="1:12" ht="14" thickBot="1" x14ac:dyDescent="0.2">
      <c r="A4" s="7"/>
      <c r="B4" s="7"/>
      <c r="C4" s="8"/>
      <c r="D4" s="8"/>
      <c r="E4" s="16"/>
      <c r="F4" s="16"/>
      <c r="G4" s="150"/>
      <c r="H4" s="8"/>
      <c r="I4" s="8"/>
      <c r="J4" s="8"/>
      <c r="K4" s="7"/>
      <c r="L4" s="8"/>
    </row>
    <row r="5" spans="1:12" x14ac:dyDescent="0.15">
      <c r="A5" s="7"/>
      <c r="B5" s="7" t="s">
        <v>3</v>
      </c>
      <c r="C5" s="8"/>
      <c r="D5" s="8"/>
      <c r="E5" s="112">
        <v>46179</v>
      </c>
      <c r="F5" s="22"/>
      <c r="G5" s="262"/>
      <c r="H5" s="264"/>
      <c r="I5" s="264"/>
      <c r="J5" s="265"/>
      <c r="K5" s="99"/>
      <c r="L5" s="74"/>
    </row>
    <row r="6" spans="1:12" ht="18" x14ac:dyDescent="0.2">
      <c r="A6" s="7"/>
      <c r="B6" s="7"/>
      <c r="C6" s="8"/>
      <c r="D6" s="8"/>
      <c r="E6" s="16"/>
      <c r="F6" s="16"/>
      <c r="G6" s="149"/>
      <c r="H6" s="159"/>
      <c r="I6" s="159"/>
      <c r="J6" s="150"/>
      <c r="K6" s="32"/>
      <c r="L6" s="75"/>
    </row>
    <row r="7" spans="1:12" ht="19" thickBot="1" x14ac:dyDescent="0.25">
      <c r="A7" s="7"/>
      <c r="B7" s="7"/>
      <c r="C7" s="8"/>
      <c r="D7" s="8"/>
      <c r="E7" s="9"/>
      <c r="F7" s="9"/>
      <c r="G7" s="169"/>
      <c r="H7" s="170"/>
      <c r="I7" s="170"/>
      <c r="J7" s="171"/>
      <c r="K7" s="94"/>
      <c r="L7" s="93"/>
    </row>
    <row r="8" spans="1:12" ht="19" thickBot="1" x14ac:dyDescent="0.25">
      <c r="A8" s="351" t="s">
        <v>5</v>
      </c>
      <c r="B8" s="428" t="s">
        <v>6</v>
      </c>
      <c r="C8" s="422" t="s">
        <v>7</v>
      </c>
      <c r="D8" s="224" t="s">
        <v>49</v>
      </c>
      <c r="E8" s="138" t="s">
        <v>19</v>
      </c>
      <c r="F8" s="138" t="s">
        <v>8</v>
      </c>
      <c r="G8" s="139" t="s">
        <v>16</v>
      </c>
      <c r="H8" s="140" t="s">
        <v>16</v>
      </c>
      <c r="I8" s="139" t="s">
        <v>16</v>
      </c>
      <c r="J8" s="140" t="s">
        <v>16</v>
      </c>
      <c r="K8" s="345" t="s">
        <v>4</v>
      </c>
      <c r="L8" s="135" t="s">
        <v>28</v>
      </c>
    </row>
    <row r="9" spans="1:12" ht="20.25" customHeight="1" x14ac:dyDescent="0.2">
      <c r="A9" s="329">
        <v>1</v>
      </c>
      <c r="B9" s="382" t="s">
        <v>146</v>
      </c>
      <c r="C9" s="383"/>
      <c r="D9" s="187"/>
      <c r="E9" s="192" t="s">
        <v>222</v>
      </c>
      <c r="F9" s="124" t="s">
        <v>170</v>
      </c>
      <c r="G9" s="254">
        <v>0</v>
      </c>
      <c r="H9" s="255">
        <v>0</v>
      </c>
      <c r="I9" s="255">
        <v>0</v>
      </c>
      <c r="J9" s="255">
        <v>0</v>
      </c>
      <c r="K9" s="216">
        <f>SUM(G9:J9)</f>
        <v>0</v>
      </c>
      <c r="L9" s="220">
        <v>0</v>
      </c>
    </row>
    <row r="10" spans="1:12" ht="20.25" customHeight="1" x14ac:dyDescent="0.2">
      <c r="A10" s="330">
        <v>2</v>
      </c>
      <c r="B10" s="354" t="s">
        <v>147</v>
      </c>
      <c r="C10" s="314"/>
      <c r="D10" s="188"/>
      <c r="E10" s="193" t="s">
        <v>222</v>
      </c>
      <c r="F10" s="125" t="s">
        <v>170</v>
      </c>
      <c r="G10" s="215">
        <v>0</v>
      </c>
      <c r="H10" s="256">
        <v>0</v>
      </c>
      <c r="I10" s="256">
        <v>0</v>
      </c>
      <c r="J10" s="256">
        <v>0</v>
      </c>
      <c r="K10" s="344">
        <f t="shared" ref="K10:K18" si="0">SUM(G10:J10)</f>
        <v>0</v>
      </c>
      <c r="L10" s="221">
        <v>0</v>
      </c>
    </row>
    <row r="11" spans="1:12" ht="20.25" customHeight="1" x14ac:dyDescent="0.2">
      <c r="A11" s="330">
        <v>3</v>
      </c>
      <c r="B11" s="354" t="s">
        <v>148</v>
      </c>
      <c r="C11" s="314"/>
      <c r="D11" s="188"/>
      <c r="E11" s="193" t="s">
        <v>222</v>
      </c>
      <c r="F11" s="125" t="s">
        <v>170</v>
      </c>
      <c r="G11" s="215">
        <v>0</v>
      </c>
      <c r="H11" s="256">
        <v>0</v>
      </c>
      <c r="I11" s="256">
        <v>0</v>
      </c>
      <c r="J11" s="256">
        <v>0</v>
      </c>
      <c r="K11" s="344">
        <f t="shared" si="0"/>
        <v>0</v>
      </c>
      <c r="L11" s="221">
        <v>0</v>
      </c>
    </row>
    <row r="12" spans="1:12" ht="20.25" customHeight="1" x14ac:dyDescent="0.2">
      <c r="A12" s="350">
        <v>4</v>
      </c>
      <c r="B12" s="354" t="s">
        <v>149</v>
      </c>
      <c r="C12" s="314"/>
      <c r="D12" s="188"/>
      <c r="E12" s="193" t="s">
        <v>222</v>
      </c>
      <c r="F12" s="125" t="s">
        <v>170</v>
      </c>
      <c r="G12" s="215">
        <v>0</v>
      </c>
      <c r="H12" s="215">
        <v>0</v>
      </c>
      <c r="I12" s="436">
        <v>0</v>
      </c>
      <c r="J12" s="215">
        <v>0</v>
      </c>
      <c r="K12" s="344">
        <f>SUM(G12:J12)</f>
        <v>0</v>
      </c>
      <c r="L12" s="221">
        <v>0</v>
      </c>
    </row>
    <row r="13" spans="1:12" ht="20.25" customHeight="1" x14ac:dyDescent="0.2">
      <c r="A13" s="330">
        <v>5</v>
      </c>
      <c r="B13" s="285" t="s">
        <v>74</v>
      </c>
      <c r="C13" s="355"/>
      <c r="D13" s="188"/>
      <c r="E13" s="193" t="s">
        <v>222</v>
      </c>
      <c r="F13" s="125" t="s">
        <v>170</v>
      </c>
      <c r="G13" s="215">
        <v>8.8000000000000007</v>
      </c>
      <c r="H13" s="215">
        <v>9</v>
      </c>
      <c r="I13" s="215">
        <v>9.5</v>
      </c>
      <c r="J13" s="215">
        <v>8.8000000000000007</v>
      </c>
      <c r="K13" s="344">
        <f>SUM(G13:J13)</f>
        <v>36.1</v>
      </c>
      <c r="L13" s="221">
        <v>1</v>
      </c>
    </row>
    <row r="14" spans="1:12" ht="20.25" customHeight="1" x14ac:dyDescent="0.2">
      <c r="A14" s="330">
        <v>6</v>
      </c>
      <c r="B14" s="283" t="s">
        <v>102</v>
      </c>
      <c r="C14" s="342"/>
      <c r="D14" s="188"/>
      <c r="E14" s="193" t="s">
        <v>222</v>
      </c>
      <c r="F14" s="125" t="s">
        <v>170</v>
      </c>
      <c r="G14" s="215">
        <v>8.8000000000000007</v>
      </c>
      <c r="H14" s="256">
        <v>8.5</v>
      </c>
      <c r="I14" s="256">
        <v>9.6999999999999993</v>
      </c>
      <c r="J14" s="256">
        <v>8</v>
      </c>
      <c r="K14" s="344">
        <f t="shared" si="0"/>
        <v>35</v>
      </c>
      <c r="L14" s="221">
        <v>2</v>
      </c>
    </row>
    <row r="15" spans="1:12" ht="20.25" customHeight="1" x14ac:dyDescent="0.2">
      <c r="A15" s="350">
        <v>7</v>
      </c>
      <c r="B15" s="285" t="s">
        <v>41</v>
      </c>
      <c r="C15" s="342"/>
      <c r="D15" s="188"/>
      <c r="E15" s="193" t="s">
        <v>222</v>
      </c>
      <c r="F15" s="125" t="s">
        <v>170</v>
      </c>
      <c r="G15" s="215">
        <v>8.5</v>
      </c>
      <c r="H15" s="215">
        <v>8</v>
      </c>
      <c r="I15" s="215">
        <v>9.1999999999999993</v>
      </c>
      <c r="J15" s="215">
        <v>7.8</v>
      </c>
      <c r="K15" s="344">
        <f t="shared" si="0"/>
        <v>33.5</v>
      </c>
      <c r="L15" s="221">
        <v>4</v>
      </c>
    </row>
    <row r="16" spans="1:12" ht="20.25" customHeight="1" x14ac:dyDescent="0.2">
      <c r="A16" s="350">
        <v>8</v>
      </c>
      <c r="B16" s="283" t="s">
        <v>150</v>
      </c>
      <c r="C16" s="355"/>
      <c r="D16" s="188"/>
      <c r="E16" s="193" t="s">
        <v>222</v>
      </c>
      <c r="F16" s="125" t="s">
        <v>170</v>
      </c>
      <c r="G16" s="215">
        <v>0</v>
      </c>
      <c r="H16" s="256">
        <v>0</v>
      </c>
      <c r="I16" s="256">
        <v>0</v>
      </c>
      <c r="J16" s="256">
        <v>0</v>
      </c>
      <c r="K16" s="344">
        <f t="shared" si="0"/>
        <v>0</v>
      </c>
      <c r="L16" s="221">
        <v>0</v>
      </c>
    </row>
    <row r="17" spans="1:12" ht="20.25" customHeight="1" x14ac:dyDescent="0.2">
      <c r="A17" s="330">
        <v>9</v>
      </c>
      <c r="B17" s="283" t="s">
        <v>40</v>
      </c>
      <c r="C17" s="314"/>
      <c r="D17" s="188"/>
      <c r="E17" s="193" t="s">
        <v>222</v>
      </c>
      <c r="F17" s="125" t="s">
        <v>170</v>
      </c>
      <c r="G17" s="228">
        <v>8.1</v>
      </c>
      <c r="H17" s="260">
        <v>8.3000000000000007</v>
      </c>
      <c r="I17" s="260">
        <v>9</v>
      </c>
      <c r="J17" s="260">
        <v>8.1999999999999993</v>
      </c>
      <c r="K17" s="344">
        <f t="shared" si="0"/>
        <v>33.599999999999994</v>
      </c>
      <c r="L17" s="222">
        <v>3</v>
      </c>
    </row>
    <row r="18" spans="1:12" ht="20.25" customHeight="1" thickBot="1" x14ac:dyDescent="0.25">
      <c r="A18" s="359">
        <v>10</v>
      </c>
      <c r="B18" s="384" t="s">
        <v>33</v>
      </c>
      <c r="C18" s="385"/>
      <c r="D18" s="191"/>
      <c r="E18" s="298" t="s">
        <v>222</v>
      </c>
      <c r="F18" s="127" t="s">
        <v>170</v>
      </c>
      <c r="G18" s="299">
        <v>0</v>
      </c>
      <c r="H18" s="299">
        <v>0</v>
      </c>
      <c r="I18" s="299">
        <v>0</v>
      </c>
      <c r="J18" s="299">
        <v>0</v>
      </c>
      <c r="K18" s="365">
        <f t="shared" si="0"/>
        <v>0</v>
      </c>
      <c r="L18" s="429">
        <v>0</v>
      </c>
    </row>
    <row r="19" spans="1:12" ht="15" x14ac:dyDescent="0.2">
      <c r="A19" s="226"/>
      <c r="C19" s="8"/>
      <c r="D19" s="8"/>
      <c r="E19" s="9"/>
      <c r="F19" s="73"/>
      <c r="G19" s="8"/>
      <c r="H19" s="8"/>
      <c r="I19" s="8"/>
      <c r="J19" s="8"/>
      <c r="K19" s="8"/>
      <c r="L19" s="8"/>
    </row>
    <row r="20" spans="1:12" x14ac:dyDescent="0.15">
      <c r="A20" s="7"/>
      <c r="B20" s="16" t="s">
        <v>34</v>
      </c>
      <c r="C20" s="80"/>
      <c r="D20" s="80"/>
      <c r="E20" s="42" t="s">
        <v>32</v>
      </c>
      <c r="F20" s="73"/>
      <c r="G20" s="144"/>
      <c r="H20" s="8"/>
      <c r="I20" s="8"/>
      <c r="J20" s="8"/>
      <c r="K20" s="7"/>
      <c r="L20" s="8"/>
    </row>
    <row r="21" spans="1:12" x14ac:dyDescent="0.15">
      <c r="A21" s="7"/>
      <c r="B21" s="81"/>
      <c r="C21" s="80"/>
      <c r="D21" s="80"/>
      <c r="E21" s="85"/>
      <c r="F21" s="73"/>
      <c r="G21" s="144"/>
      <c r="H21" s="8"/>
      <c r="I21" s="8"/>
      <c r="J21" s="8"/>
      <c r="K21" s="7"/>
      <c r="L21" s="8"/>
    </row>
    <row r="22" spans="1:12" x14ac:dyDescent="0.15">
      <c r="A22" s="7"/>
      <c r="B22" s="81"/>
      <c r="C22" s="80"/>
      <c r="D22" s="80"/>
      <c r="E22" s="84" t="s">
        <v>24</v>
      </c>
      <c r="F22" s="7"/>
      <c r="G22" s="8"/>
      <c r="H22" s="8"/>
      <c r="I22" s="8"/>
      <c r="J22" s="8"/>
      <c r="K22" s="7"/>
      <c r="L22" s="8"/>
    </row>
    <row r="23" spans="1:12" x14ac:dyDescent="0.15">
      <c r="A23" s="7"/>
      <c r="B23" s="83" t="s">
        <v>21</v>
      </c>
      <c r="C23" s="80"/>
      <c r="D23" s="80"/>
      <c r="E23" s="73" t="s">
        <v>32</v>
      </c>
      <c r="F23" s="9"/>
      <c r="G23" s="150"/>
      <c r="H23" s="8"/>
      <c r="I23" s="8"/>
      <c r="J23" s="8"/>
      <c r="K23" s="7"/>
      <c r="L23" s="8"/>
    </row>
    <row r="24" spans="1:12" x14ac:dyDescent="0.15">
      <c r="A24" s="7"/>
      <c r="B24" s="16" t="s">
        <v>23</v>
      </c>
      <c r="C24" s="80"/>
      <c r="D24" s="80"/>
      <c r="E24" s="73" t="s">
        <v>37</v>
      </c>
      <c r="F24" s="9"/>
      <c r="G24" s="150"/>
      <c r="H24" s="8"/>
      <c r="I24" s="8"/>
      <c r="J24" s="8"/>
      <c r="K24" s="7"/>
      <c r="L24" s="8"/>
    </row>
    <row r="25" spans="1:12" x14ac:dyDescent="0.15">
      <c r="A25" s="7"/>
      <c r="B25" s="83" t="s">
        <v>22</v>
      </c>
      <c r="C25" s="80"/>
      <c r="D25" s="80"/>
      <c r="E25" s="73" t="s">
        <v>38</v>
      </c>
      <c r="F25" s="9"/>
      <c r="G25" s="150"/>
      <c r="H25" s="8"/>
      <c r="I25" s="8"/>
      <c r="J25" s="8"/>
      <c r="K25" s="7"/>
      <c r="L25" s="8"/>
    </row>
    <row r="26" spans="1:12" x14ac:dyDescent="0.15">
      <c r="A26" s="7"/>
      <c r="B26" s="83" t="s">
        <v>26</v>
      </c>
      <c r="C26" s="80"/>
      <c r="D26" s="80"/>
      <c r="E26" s="73" t="s">
        <v>155</v>
      </c>
      <c r="F26" s="9"/>
      <c r="G26" s="150"/>
      <c r="H26" s="8"/>
      <c r="I26" s="8"/>
      <c r="J26" s="8"/>
      <c r="K26" s="7"/>
      <c r="L26" s="8"/>
    </row>
    <row r="27" spans="1:12" x14ac:dyDescent="0.15">
      <c r="A27" s="7"/>
      <c r="B27" s="7"/>
      <c r="C27" s="8"/>
      <c r="D27" s="8"/>
      <c r="E27" s="9"/>
      <c r="F27" s="9"/>
      <c r="G27" s="150"/>
      <c r="H27" s="8"/>
      <c r="I27" s="8"/>
      <c r="J27" s="8"/>
      <c r="K27" s="7"/>
      <c r="L27" s="8"/>
    </row>
  </sheetData>
  <pageMargins left="0.7" right="0.7" top="0.75" bottom="0.75" header="0.3" footer="0.3"/>
  <pageSetup paperSize="9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AC26"/>
  <sheetViews>
    <sheetView tabSelected="1" topLeftCell="A2" zoomScale="120" zoomScaleNormal="120" workbookViewId="0">
      <selection activeCell="K21" sqref="K21"/>
    </sheetView>
  </sheetViews>
  <sheetFormatPr baseColWidth="10" defaultColWidth="9.1640625" defaultRowHeight="13" x14ac:dyDescent="0.15"/>
  <cols>
    <col min="1" max="1" width="4.5" style="7" bestFit="1" customWidth="1"/>
    <col min="2" max="2" width="24.83203125" style="7" customWidth="1"/>
    <col min="3" max="3" width="9.6640625" style="8" customWidth="1"/>
    <col min="4" max="4" width="7.33203125" style="8" customWidth="1"/>
    <col min="5" max="5" width="17.5" style="9" bestFit="1" customWidth="1"/>
    <col min="6" max="6" width="14.1640625" style="9" bestFit="1" customWidth="1"/>
    <col min="7" max="7" width="12.33203125" style="150" customWidth="1"/>
    <col min="8" max="8" width="12.1640625" style="8" customWidth="1"/>
    <col min="9" max="9" width="9.5" style="8" customWidth="1"/>
    <col min="10" max="10" width="9.83203125" style="8" customWidth="1"/>
    <col min="11" max="11" width="9.83203125" style="7" customWidth="1"/>
    <col min="12" max="12" width="5.5" style="8" customWidth="1"/>
    <col min="13" max="16384" width="9.1640625" style="7"/>
  </cols>
  <sheetData>
    <row r="1" spans="1:29" ht="16" x14ac:dyDescent="0.2">
      <c r="B1" s="7" t="s">
        <v>0</v>
      </c>
      <c r="E1" s="15" t="s">
        <v>52</v>
      </c>
      <c r="F1" s="15"/>
    </row>
    <row r="2" spans="1:29" x14ac:dyDescent="0.15">
      <c r="E2" s="16"/>
      <c r="F2" s="16"/>
      <c r="H2" s="263"/>
      <c r="I2" s="263"/>
      <c r="J2" s="263"/>
      <c r="L2" s="7"/>
    </row>
    <row r="3" spans="1:29" ht="14" x14ac:dyDescent="0.15">
      <c r="B3" s="7" t="s">
        <v>1</v>
      </c>
      <c r="E3" s="39" t="s">
        <v>27</v>
      </c>
      <c r="F3" s="13" t="s">
        <v>35</v>
      </c>
      <c r="G3" s="155"/>
      <c r="H3" s="263"/>
      <c r="I3" s="263"/>
      <c r="J3" s="263"/>
      <c r="L3" s="7"/>
    </row>
    <row r="4" spans="1:29" ht="14" thickBot="1" x14ac:dyDescent="0.2">
      <c r="E4" s="16"/>
      <c r="F4" s="16"/>
    </row>
    <row r="5" spans="1:29" x14ac:dyDescent="0.15">
      <c r="B5" s="7" t="s">
        <v>3</v>
      </c>
      <c r="E5" s="112">
        <v>46179</v>
      </c>
      <c r="F5" s="22"/>
      <c r="G5" s="262"/>
      <c r="H5" s="264"/>
      <c r="I5" s="264"/>
      <c r="J5" s="265"/>
      <c r="K5" s="99"/>
      <c r="L5" s="74"/>
    </row>
    <row r="6" spans="1:29" ht="12.75" customHeight="1" x14ac:dyDescent="0.2">
      <c r="E6" s="16"/>
      <c r="F6" s="16"/>
      <c r="G6" s="149"/>
      <c r="H6" s="159"/>
      <c r="I6" s="159"/>
      <c r="J6" s="150"/>
      <c r="K6" s="32"/>
      <c r="L6" s="75"/>
    </row>
    <row r="7" spans="1:29" ht="16.5" customHeight="1" thickBot="1" x14ac:dyDescent="0.25">
      <c r="G7" s="169"/>
      <c r="H7" s="170"/>
      <c r="I7" s="170"/>
      <c r="J7" s="171"/>
      <c r="K7" s="94"/>
      <c r="L7" s="93"/>
    </row>
    <row r="8" spans="1:29" s="34" customFormat="1" ht="15" customHeight="1" thickBot="1" x14ac:dyDescent="0.25">
      <c r="A8" s="351" t="s">
        <v>5</v>
      </c>
      <c r="B8" s="428" t="s">
        <v>6</v>
      </c>
      <c r="C8" s="422" t="s">
        <v>7</v>
      </c>
      <c r="D8" s="224" t="s">
        <v>49</v>
      </c>
      <c r="E8" s="138" t="s">
        <v>19</v>
      </c>
      <c r="F8" s="138" t="s">
        <v>8</v>
      </c>
      <c r="G8" s="139" t="s">
        <v>16</v>
      </c>
      <c r="H8" s="140" t="s">
        <v>16</v>
      </c>
      <c r="I8" s="139" t="s">
        <v>16</v>
      </c>
      <c r="J8" s="140" t="s">
        <v>16</v>
      </c>
      <c r="K8" s="345" t="s">
        <v>4</v>
      </c>
      <c r="L8" s="135" t="s">
        <v>28</v>
      </c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</row>
    <row r="9" spans="1:29" s="227" customFormat="1" ht="15" customHeight="1" x14ac:dyDescent="0.2">
      <c r="A9" s="329">
        <v>1</v>
      </c>
      <c r="B9" s="430" t="s">
        <v>68</v>
      </c>
      <c r="C9" s="386"/>
      <c r="D9" s="187"/>
      <c r="E9" s="192" t="s">
        <v>223</v>
      </c>
      <c r="F9" s="124" t="s">
        <v>170</v>
      </c>
      <c r="G9" s="254">
        <v>8.3000000000000007</v>
      </c>
      <c r="H9" s="255">
        <v>8.5</v>
      </c>
      <c r="I9" s="255">
        <v>9.5</v>
      </c>
      <c r="J9" s="255">
        <v>7.6</v>
      </c>
      <c r="K9" s="216">
        <f>SUM(G9:J9)</f>
        <v>33.9</v>
      </c>
      <c r="L9" s="220">
        <v>3</v>
      </c>
    </row>
    <row r="10" spans="1:29" s="227" customFormat="1" ht="15" customHeight="1" x14ac:dyDescent="0.2">
      <c r="A10" s="330">
        <v>2</v>
      </c>
      <c r="B10" s="413" t="s">
        <v>96</v>
      </c>
      <c r="C10" s="352"/>
      <c r="D10" s="188"/>
      <c r="E10" s="193" t="s">
        <v>223</v>
      </c>
      <c r="F10" s="125" t="s">
        <v>170</v>
      </c>
      <c r="G10" s="215">
        <v>0</v>
      </c>
      <c r="H10" s="256">
        <v>0</v>
      </c>
      <c r="I10" s="256">
        <v>0</v>
      </c>
      <c r="J10" s="256">
        <v>0</v>
      </c>
      <c r="K10" s="344">
        <f t="shared" ref="K10:K18" si="0">SUM(G10:J10)</f>
        <v>0</v>
      </c>
      <c r="L10" s="221">
        <v>0</v>
      </c>
    </row>
    <row r="11" spans="1:29" s="227" customFormat="1" ht="15" customHeight="1" x14ac:dyDescent="0.2">
      <c r="A11" s="330">
        <v>3</v>
      </c>
      <c r="B11" s="431" t="s">
        <v>72</v>
      </c>
      <c r="C11" s="326"/>
      <c r="D11" s="188"/>
      <c r="E11" s="193" t="s">
        <v>223</v>
      </c>
      <c r="F11" s="125" t="s">
        <v>170</v>
      </c>
      <c r="G11" s="215">
        <v>0</v>
      </c>
      <c r="H11" s="256">
        <v>0</v>
      </c>
      <c r="I11" s="256">
        <v>0</v>
      </c>
      <c r="J11" s="256">
        <v>0</v>
      </c>
      <c r="K11" s="344">
        <f t="shared" si="0"/>
        <v>0</v>
      </c>
      <c r="L11" s="221">
        <v>0</v>
      </c>
    </row>
    <row r="12" spans="1:29" s="227" customFormat="1" ht="15" customHeight="1" x14ac:dyDescent="0.2">
      <c r="A12" s="350">
        <v>4</v>
      </c>
      <c r="B12" s="120" t="s">
        <v>98</v>
      </c>
      <c r="C12" s="353"/>
      <c r="D12" s="188"/>
      <c r="E12" s="193" t="s">
        <v>223</v>
      </c>
      <c r="F12" s="125" t="s">
        <v>170</v>
      </c>
      <c r="G12" s="215">
        <v>0</v>
      </c>
      <c r="H12" s="256">
        <v>0</v>
      </c>
      <c r="I12" s="256">
        <v>0</v>
      </c>
      <c r="J12" s="256">
        <v>0</v>
      </c>
      <c r="K12" s="344">
        <f t="shared" si="0"/>
        <v>0</v>
      </c>
      <c r="L12" s="221">
        <v>0</v>
      </c>
    </row>
    <row r="13" spans="1:29" s="227" customFormat="1" ht="15" customHeight="1" x14ac:dyDescent="0.2">
      <c r="A13" s="350">
        <v>5</v>
      </c>
      <c r="B13" s="285" t="s">
        <v>54</v>
      </c>
      <c r="C13" s="326"/>
      <c r="D13" s="188"/>
      <c r="E13" s="193" t="s">
        <v>223</v>
      </c>
      <c r="F13" s="125" t="s">
        <v>170</v>
      </c>
      <c r="G13" s="215">
        <v>0</v>
      </c>
      <c r="H13" s="215">
        <v>0</v>
      </c>
      <c r="I13" s="215">
        <v>0</v>
      </c>
      <c r="J13" s="215">
        <v>0</v>
      </c>
      <c r="K13" s="344">
        <f>SUM(G13:J13)</f>
        <v>0</v>
      </c>
      <c r="L13" s="221">
        <v>0</v>
      </c>
    </row>
    <row r="14" spans="1:29" s="227" customFormat="1" ht="15" customHeight="1" x14ac:dyDescent="0.2">
      <c r="A14" s="330">
        <v>6</v>
      </c>
      <c r="B14" s="120" t="s">
        <v>69</v>
      </c>
      <c r="C14" s="325"/>
      <c r="D14" s="188"/>
      <c r="E14" s="193" t="s">
        <v>223</v>
      </c>
      <c r="F14" s="125" t="s">
        <v>170</v>
      </c>
      <c r="G14" s="215">
        <v>8</v>
      </c>
      <c r="H14" s="215">
        <v>7.4</v>
      </c>
      <c r="I14" s="215">
        <v>8.8000000000000007</v>
      </c>
      <c r="J14" s="215">
        <v>8</v>
      </c>
      <c r="K14" s="344">
        <f>SUM(G14:J14)</f>
        <v>32.200000000000003</v>
      </c>
      <c r="L14" s="221">
        <v>5</v>
      </c>
    </row>
    <row r="15" spans="1:29" s="227" customFormat="1" ht="15" customHeight="1" x14ac:dyDescent="0.2">
      <c r="A15" s="330">
        <v>7</v>
      </c>
      <c r="B15" s="120" t="s">
        <v>73</v>
      </c>
      <c r="C15" s="325"/>
      <c r="D15" s="188"/>
      <c r="E15" s="193" t="s">
        <v>223</v>
      </c>
      <c r="F15" s="125" t="s">
        <v>170</v>
      </c>
      <c r="G15" s="215">
        <v>8.6</v>
      </c>
      <c r="H15" s="256">
        <v>8.3000000000000007</v>
      </c>
      <c r="I15" s="256">
        <v>9.3000000000000007</v>
      </c>
      <c r="J15" s="256">
        <v>8.1</v>
      </c>
      <c r="K15" s="344">
        <f t="shared" si="0"/>
        <v>34.299999999999997</v>
      </c>
      <c r="L15" s="221">
        <v>2</v>
      </c>
    </row>
    <row r="16" spans="1:29" s="227" customFormat="1" ht="15" customHeight="1" x14ac:dyDescent="0.2">
      <c r="A16" s="350">
        <v>8</v>
      </c>
      <c r="B16" s="120" t="s">
        <v>71</v>
      </c>
      <c r="C16" s="326"/>
      <c r="D16" s="188"/>
      <c r="E16" s="193" t="s">
        <v>223</v>
      </c>
      <c r="F16" s="125" t="s">
        <v>170</v>
      </c>
      <c r="G16" s="215">
        <v>8.4</v>
      </c>
      <c r="H16" s="215">
        <v>8.4</v>
      </c>
      <c r="I16" s="215">
        <v>9</v>
      </c>
      <c r="J16" s="215">
        <v>7.5</v>
      </c>
      <c r="K16" s="344">
        <f t="shared" si="0"/>
        <v>33.299999999999997</v>
      </c>
      <c r="L16" s="221">
        <v>4</v>
      </c>
    </row>
    <row r="17" spans="1:18" s="227" customFormat="1" ht="15" customHeight="1" x14ac:dyDescent="0.2">
      <c r="A17" s="350">
        <v>9</v>
      </c>
      <c r="B17" s="408" t="s">
        <v>224</v>
      </c>
      <c r="C17" s="326"/>
      <c r="D17" s="188"/>
      <c r="E17" s="193" t="s">
        <v>223</v>
      </c>
      <c r="F17" s="125" t="s">
        <v>170</v>
      </c>
      <c r="G17" s="215">
        <v>0</v>
      </c>
      <c r="H17" s="256">
        <v>0</v>
      </c>
      <c r="I17" s="256">
        <v>0</v>
      </c>
      <c r="J17" s="256">
        <v>0</v>
      </c>
      <c r="K17" s="344">
        <f t="shared" si="0"/>
        <v>0</v>
      </c>
      <c r="L17" s="221">
        <v>0</v>
      </c>
    </row>
    <row r="18" spans="1:18" s="227" customFormat="1" ht="15" customHeight="1" thickBot="1" x14ac:dyDescent="0.25">
      <c r="A18" s="359">
        <v>10</v>
      </c>
      <c r="B18" s="392" t="s">
        <v>144</v>
      </c>
      <c r="C18" s="361"/>
      <c r="D18" s="191"/>
      <c r="E18" s="298" t="s">
        <v>223</v>
      </c>
      <c r="F18" s="127" t="s">
        <v>170</v>
      </c>
      <c r="G18" s="299">
        <v>8.9</v>
      </c>
      <c r="H18" s="416">
        <v>8.1999999999999993</v>
      </c>
      <c r="I18" s="416">
        <v>9.8000000000000007</v>
      </c>
      <c r="J18" s="416">
        <v>8.9</v>
      </c>
      <c r="K18" s="365">
        <f t="shared" si="0"/>
        <v>35.800000000000004</v>
      </c>
      <c r="L18" s="432">
        <v>1</v>
      </c>
      <c r="R18" s="227" t="s">
        <v>42</v>
      </c>
    </row>
    <row r="19" spans="1:18" ht="15" x14ac:dyDescent="0.2">
      <c r="A19" s="226"/>
      <c r="B19"/>
      <c r="F19" s="73"/>
      <c r="G19" s="8"/>
      <c r="K19" s="8"/>
    </row>
    <row r="20" spans="1:18" x14ac:dyDescent="0.15">
      <c r="B20" s="16" t="s">
        <v>34</v>
      </c>
      <c r="C20" s="80"/>
      <c r="D20" s="80"/>
      <c r="E20" s="42" t="s">
        <v>32</v>
      </c>
      <c r="F20" s="73"/>
      <c r="G20" s="144"/>
    </row>
    <row r="21" spans="1:18" x14ac:dyDescent="0.15">
      <c r="B21" s="81"/>
      <c r="C21" s="80"/>
      <c r="D21" s="80"/>
      <c r="E21" s="85"/>
      <c r="F21" s="73"/>
      <c r="G21" s="144"/>
    </row>
    <row r="22" spans="1:18" x14ac:dyDescent="0.15">
      <c r="B22" s="81"/>
      <c r="C22" s="80"/>
      <c r="D22" s="80"/>
      <c r="E22" s="84" t="s">
        <v>24</v>
      </c>
      <c r="F22" s="7"/>
      <c r="G22" s="8"/>
    </row>
    <row r="23" spans="1:18" x14ac:dyDescent="0.15">
      <c r="B23" s="83" t="s">
        <v>21</v>
      </c>
      <c r="C23" s="80"/>
      <c r="D23" s="80"/>
      <c r="E23" s="73" t="s">
        <v>32</v>
      </c>
    </row>
    <row r="24" spans="1:18" x14ac:dyDescent="0.15">
      <c r="B24" s="16" t="s">
        <v>23</v>
      </c>
      <c r="C24" s="80"/>
      <c r="D24" s="80"/>
      <c r="E24" s="73" t="s">
        <v>37</v>
      </c>
    </row>
    <row r="25" spans="1:18" x14ac:dyDescent="0.15">
      <c r="B25" s="83" t="s">
        <v>22</v>
      </c>
      <c r="C25" s="80"/>
      <c r="D25" s="80"/>
      <c r="E25" s="73" t="s">
        <v>38</v>
      </c>
    </row>
    <row r="26" spans="1:18" x14ac:dyDescent="0.15">
      <c r="B26" s="83" t="s">
        <v>26</v>
      </c>
      <c r="C26" s="80"/>
      <c r="D26" s="80"/>
      <c r="E26" s="73" t="s">
        <v>155</v>
      </c>
    </row>
  </sheetData>
  <autoFilter ref="A8:L18" xr:uid="{00000000-0009-0000-0000-000007000000}">
    <sortState xmlns:xlrd2="http://schemas.microsoft.com/office/spreadsheetml/2017/richdata2" ref="A9:L18">
      <sortCondition descending="1" ref="K8:K18"/>
    </sortState>
  </autoFilter>
  <pageMargins left="0.25" right="0.25" top="0.75" bottom="0.75" header="0.3" footer="0.3"/>
  <pageSetup paperSize="9"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F38"/>
  <sheetViews>
    <sheetView zoomScaleNormal="100" workbookViewId="0">
      <selection activeCell="S23" sqref="S23"/>
    </sheetView>
  </sheetViews>
  <sheetFormatPr baseColWidth="10" defaultColWidth="9.1640625" defaultRowHeight="13" x14ac:dyDescent="0.15"/>
  <cols>
    <col min="1" max="1" width="2.5" style="7" customWidth="1"/>
    <col min="2" max="2" width="14.1640625" style="7" customWidth="1"/>
    <col min="3" max="3" width="5.5" style="8" customWidth="1"/>
    <col min="4" max="5" width="14.5" style="9" customWidth="1"/>
    <col min="6" max="6" width="3" style="10" customWidth="1"/>
    <col min="7" max="10" width="2.5" style="11" customWidth="1"/>
    <col min="11" max="11" width="4" style="12" customWidth="1"/>
    <col min="12" max="12" width="3.1640625" style="10" customWidth="1"/>
    <col min="13" max="13" width="5" style="13" customWidth="1"/>
    <col min="14" max="14" width="3.5" style="7" customWidth="1"/>
    <col min="15" max="15" width="3" style="14" customWidth="1"/>
    <col min="16" max="16" width="3.1640625" style="14" customWidth="1"/>
    <col min="17" max="17" width="3.5" style="14" customWidth="1"/>
    <col min="18" max="18" width="2.5" style="14" customWidth="1"/>
    <col min="19" max="19" width="4" style="7" customWidth="1"/>
    <col min="20" max="20" width="3" style="7" customWidth="1"/>
    <col min="21" max="21" width="4.83203125" style="7" customWidth="1"/>
    <col min="22" max="22" width="4.5" style="7" customWidth="1"/>
    <col min="23" max="23" width="3.5" style="14" customWidth="1"/>
    <col min="24" max="24" width="2.83203125" style="14" customWidth="1"/>
    <col min="25" max="25" width="3.33203125" style="14" customWidth="1"/>
    <col min="26" max="26" width="2.5" style="14" customWidth="1"/>
    <col min="27" max="27" width="4" style="7" customWidth="1"/>
    <col min="28" max="28" width="3.1640625" style="7" customWidth="1"/>
    <col min="29" max="29" width="5.1640625" style="7" customWidth="1"/>
    <col min="30" max="30" width="3.5" style="7" customWidth="1"/>
    <col min="31" max="31" width="3" style="14" customWidth="1"/>
    <col min="32" max="32" width="2.83203125" style="14" customWidth="1"/>
    <col min="33" max="34" width="3.1640625" style="14" customWidth="1"/>
    <col min="35" max="35" width="4.33203125" style="7" customWidth="1"/>
    <col min="36" max="36" width="3.1640625" style="7" customWidth="1"/>
    <col min="37" max="37" width="4.83203125" style="7" customWidth="1"/>
    <col min="38" max="38" width="6.5" style="7" customWidth="1"/>
    <col min="39" max="39" width="4.6640625" style="8" customWidth="1"/>
    <col min="40" max="40" width="10.33203125" style="8" customWidth="1"/>
    <col min="41" max="16384" width="9.1640625" style="7"/>
  </cols>
  <sheetData>
    <row r="1" spans="1:58" ht="23" x14ac:dyDescent="0.25">
      <c r="A1" s="4" t="e">
        <f>#REF!</f>
        <v>#REF!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3"/>
      <c r="AE1" s="3"/>
      <c r="AF1" s="3"/>
      <c r="AG1" s="3"/>
      <c r="AH1" s="3"/>
      <c r="AI1" s="3"/>
      <c r="AJ1" s="3"/>
      <c r="AK1" s="3"/>
      <c r="AL1" s="3"/>
    </row>
    <row r="2" spans="1:58" ht="16" x14ac:dyDescent="0.2">
      <c r="B2" s="7" t="s">
        <v>0</v>
      </c>
      <c r="D2" s="15" t="str">
        <f>'Skupina 1A'!E1</f>
        <v>Slniečko NZ</v>
      </c>
      <c r="E2" s="15"/>
    </row>
    <row r="3" spans="1:58" x14ac:dyDescent="0.15">
      <c r="D3" s="16"/>
      <c r="E3" s="16"/>
      <c r="N3" s="10"/>
      <c r="O3" s="13"/>
      <c r="P3" s="7"/>
      <c r="S3" s="14"/>
      <c r="T3" s="14"/>
      <c r="W3" s="7"/>
      <c r="X3" s="7"/>
      <c r="AA3" s="14"/>
      <c r="AB3" s="14"/>
      <c r="AE3" s="7"/>
      <c r="AF3" s="7"/>
      <c r="AI3" s="14"/>
      <c r="AJ3" s="14"/>
      <c r="AM3" s="7"/>
      <c r="AN3" s="7"/>
    </row>
    <row r="4" spans="1:58" ht="16" x14ac:dyDescent="0.2">
      <c r="B4" s="7" t="s">
        <v>1</v>
      </c>
      <c r="D4" s="39" t="s">
        <v>27</v>
      </c>
      <c r="E4" s="17"/>
      <c r="F4" s="13" t="s">
        <v>2</v>
      </c>
      <c r="G4" s="18"/>
      <c r="H4" s="18"/>
      <c r="I4" s="18"/>
      <c r="J4" s="19"/>
      <c r="K4" s="20"/>
      <c r="L4" s="38" t="s">
        <v>20</v>
      </c>
      <c r="M4" s="21"/>
      <c r="N4" s="38"/>
      <c r="O4" s="21"/>
      <c r="P4" s="7"/>
      <c r="S4" s="14"/>
      <c r="T4" s="14"/>
      <c r="U4" s="16"/>
      <c r="W4" s="7"/>
      <c r="X4" s="7"/>
      <c r="AA4" s="14"/>
      <c r="AB4" s="14"/>
      <c r="AE4" s="7"/>
      <c r="AF4" s="7"/>
      <c r="AI4" s="14"/>
      <c r="AJ4" s="14"/>
      <c r="AM4" s="7"/>
      <c r="AN4" s="7"/>
    </row>
    <row r="5" spans="1:58" ht="14" thickBot="1" x14ac:dyDescent="0.2">
      <c r="D5" s="16"/>
      <c r="E5" s="16"/>
    </row>
    <row r="6" spans="1:58" ht="12.75" customHeight="1" x14ac:dyDescent="0.15">
      <c r="B6" s="7" t="s">
        <v>3</v>
      </c>
      <c r="D6" s="22">
        <f>'Skupina 1A'!E5</f>
        <v>46179</v>
      </c>
      <c r="E6" s="22"/>
      <c r="F6" s="23"/>
      <c r="G6" s="24"/>
      <c r="H6" s="24"/>
      <c r="I6" s="24"/>
      <c r="J6" s="24"/>
      <c r="K6" s="25"/>
      <c r="L6" s="26"/>
      <c r="M6" s="27"/>
      <c r="N6" s="26"/>
      <c r="O6" s="24"/>
      <c r="P6" s="24"/>
      <c r="Q6" s="24"/>
      <c r="R6" s="24"/>
      <c r="S6" s="25"/>
      <c r="T6" s="26"/>
      <c r="U6" s="27"/>
      <c r="V6" s="26"/>
      <c r="W6" s="24"/>
      <c r="X6" s="24"/>
      <c r="Y6" s="24"/>
      <c r="Z6" s="24"/>
      <c r="AA6" s="25"/>
      <c r="AB6" s="26"/>
      <c r="AC6" s="27"/>
      <c r="AD6" s="26"/>
      <c r="AE6" s="24"/>
      <c r="AF6" s="24"/>
      <c r="AG6" s="24"/>
      <c r="AH6" s="24"/>
      <c r="AI6" s="25"/>
      <c r="AJ6" s="26"/>
      <c r="AK6" s="28"/>
      <c r="AL6" s="29"/>
      <c r="AM6" s="74"/>
      <c r="AN6" s="76"/>
    </row>
    <row r="7" spans="1:58" ht="12.75" customHeight="1" x14ac:dyDescent="0.2">
      <c r="D7" s="16"/>
      <c r="E7" s="16"/>
      <c r="F7" s="30"/>
      <c r="M7" s="31"/>
      <c r="N7" s="10"/>
      <c r="O7" s="11"/>
      <c r="P7" s="11"/>
      <c r="Q7" s="11"/>
      <c r="R7" s="11"/>
      <c r="S7" s="12"/>
      <c r="T7" s="10"/>
      <c r="U7" s="31"/>
      <c r="V7" s="10"/>
      <c r="W7" s="11"/>
      <c r="X7" s="11"/>
      <c r="Y7" s="11"/>
      <c r="Z7" s="11"/>
      <c r="AA7" s="12"/>
      <c r="AB7" s="10"/>
      <c r="AC7" s="31"/>
      <c r="AD7" s="10"/>
      <c r="AE7" s="11"/>
      <c r="AF7" s="11"/>
      <c r="AG7" s="11"/>
      <c r="AH7" s="11"/>
      <c r="AI7" s="12"/>
      <c r="AJ7" s="10"/>
      <c r="AK7" s="13"/>
      <c r="AL7" s="32"/>
      <c r="AM7" s="75"/>
      <c r="AN7" s="77"/>
    </row>
    <row r="8" spans="1:58" ht="16.5" customHeight="1" thickBot="1" x14ac:dyDescent="0.25">
      <c r="F8" s="30"/>
      <c r="K8" s="33"/>
      <c r="M8" s="31"/>
      <c r="N8" s="10"/>
      <c r="O8" s="11"/>
      <c r="P8" s="11"/>
      <c r="Q8" s="11"/>
      <c r="R8" s="11"/>
      <c r="S8" s="33"/>
      <c r="T8" s="10"/>
      <c r="U8" s="31"/>
      <c r="V8" s="10"/>
      <c r="W8" s="11"/>
      <c r="X8" s="11"/>
      <c r="Y8" s="11"/>
      <c r="Z8" s="11"/>
      <c r="AA8" s="33"/>
      <c r="AB8" s="10"/>
      <c r="AC8" s="31"/>
      <c r="AD8" s="10"/>
      <c r="AE8" s="11"/>
      <c r="AF8" s="11"/>
      <c r="AG8" s="11"/>
      <c r="AH8" s="11"/>
      <c r="AI8" s="33"/>
      <c r="AJ8" s="10"/>
      <c r="AK8" s="13"/>
      <c r="AL8" s="78"/>
      <c r="AM8" s="75"/>
      <c r="AN8" s="77"/>
    </row>
    <row r="9" spans="1:58" s="34" customFormat="1" ht="19" thickBot="1" x14ac:dyDescent="0.25">
      <c r="A9" s="53" t="s">
        <v>5</v>
      </c>
      <c r="B9" s="54" t="s">
        <v>6</v>
      </c>
      <c r="C9" s="55" t="s">
        <v>7</v>
      </c>
      <c r="D9" s="56" t="s">
        <v>8</v>
      </c>
      <c r="E9" s="57" t="s">
        <v>19</v>
      </c>
      <c r="F9" s="46" t="s">
        <v>9</v>
      </c>
      <c r="G9" s="47" t="s">
        <v>10</v>
      </c>
      <c r="H9" s="47" t="s">
        <v>11</v>
      </c>
      <c r="I9" s="47" t="s">
        <v>12</v>
      </c>
      <c r="J9" s="58" t="s">
        <v>13</v>
      </c>
      <c r="K9" s="59" t="s">
        <v>14</v>
      </c>
      <c r="L9" s="46" t="s">
        <v>15</v>
      </c>
      <c r="M9" s="49" t="s">
        <v>16</v>
      </c>
      <c r="N9" s="46" t="s">
        <v>9</v>
      </c>
      <c r="O9" s="47" t="s">
        <v>10</v>
      </c>
      <c r="P9" s="47" t="s">
        <v>11</v>
      </c>
      <c r="Q9" s="47" t="s">
        <v>12</v>
      </c>
      <c r="R9" s="47" t="s">
        <v>13</v>
      </c>
      <c r="S9" s="48" t="s">
        <v>14</v>
      </c>
      <c r="T9" s="46" t="s">
        <v>15</v>
      </c>
      <c r="U9" s="50" t="s">
        <v>16</v>
      </c>
      <c r="V9" s="51" t="s">
        <v>9</v>
      </c>
      <c r="W9" s="47" t="s">
        <v>10</v>
      </c>
      <c r="X9" s="47" t="s">
        <v>11</v>
      </c>
      <c r="Y9" s="47" t="s">
        <v>12</v>
      </c>
      <c r="Z9" s="47" t="s">
        <v>13</v>
      </c>
      <c r="AA9" s="48" t="s">
        <v>14</v>
      </c>
      <c r="AB9" s="46" t="s">
        <v>15</v>
      </c>
      <c r="AC9" s="49" t="s">
        <v>16</v>
      </c>
      <c r="AD9" s="46" t="s">
        <v>9</v>
      </c>
      <c r="AE9" s="47" t="s">
        <v>10</v>
      </c>
      <c r="AF9" s="47" t="s">
        <v>11</v>
      </c>
      <c r="AG9" s="47" t="s">
        <v>12</v>
      </c>
      <c r="AH9" s="47" t="s">
        <v>13</v>
      </c>
      <c r="AI9" s="48" t="s">
        <v>14</v>
      </c>
      <c r="AJ9" s="46" t="s">
        <v>15</v>
      </c>
      <c r="AK9" s="52" t="s">
        <v>16</v>
      </c>
      <c r="AL9" s="79" t="s">
        <v>4</v>
      </c>
      <c r="AM9" s="74" t="s">
        <v>28</v>
      </c>
      <c r="AN9" s="91" t="s">
        <v>29</v>
      </c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</row>
    <row r="10" spans="1:58" s="34" customFormat="1" ht="12.75" customHeight="1" thickBot="1" x14ac:dyDescent="0.2">
      <c r="A10" s="88" t="s">
        <v>17</v>
      </c>
      <c r="B10" s="90"/>
      <c r="C10" s="89"/>
      <c r="D10" s="67"/>
      <c r="E10" s="68"/>
      <c r="F10" s="69"/>
      <c r="G10" s="70"/>
      <c r="H10" s="70"/>
      <c r="I10" s="70"/>
      <c r="J10" s="71"/>
      <c r="K10" s="60">
        <f>(SUM(G10:J10)/3)</f>
        <v>0</v>
      </c>
      <c r="L10" s="69"/>
      <c r="M10" s="63">
        <f>(F10+(10-K10))-L10</f>
        <v>10</v>
      </c>
      <c r="N10" s="69"/>
      <c r="O10" s="70"/>
      <c r="P10" s="70"/>
      <c r="Q10" s="70"/>
      <c r="R10" s="70"/>
      <c r="S10" s="60">
        <f>(SUM(O10:R10)/3)</f>
        <v>0</v>
      </c>
      <c r="T10" s="72"/>
      <c r="U10" s="63">
        <f>(N10+(10-S10))-T10</f>
        <v>10</v>
      </c>
      <c r="V10" s="69"/>
      <c r="W10" s="70"/>
      <c r="X10" s="70"/>
      <c r="Y10" s="70"/>
      <c r="Z10" s="70"/>
      <c r="AA10" s="60">
        <f>(SUM(W10:Z10)/3)</f>
        <v>0</v>
      </c>
      <c r="AB10" s="72"/>
      <c r="AC10" s="63">
        <f>(V10+(10-AA10))-AB10</f>
        <v>10</v>
      </c>
      <c r="AD10" s="69"/>
      <c r="AE10" s="70"/>
      <c r="AF10" s="70"/>
      <c r="AG10" s="70"/>
      <c r="AH10" s="70"/>
      <c r="AI10" s="60">
        <f>(SUM(AE10:AH10)/3)</f>
        <v>0</v>
      </c>
      <c r="AJ10" s="72"/>
      <c r="AK10" s="63">
        <f>(AD10+(10-AI10))-AJ10</f>
        <v>10</v>
      </c>
      <c r="AL10" s="62">
        <f>M10+U10+AC10+AK10</f>
        <v>40</v>
      </c>
      <c r="AM10" s="87">
        <v>1</v>
      </c>
      <c r="AN10" s="61" t="s">
        <v>31</v>
      </c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</row>
    <row r="11" spans="1:58" s="34" customFormat="1" ht="12.75" customHeight="1" x14ac:dyDescent="0.15">
      <c r="B11" s="9"/>
      <c r="C11" s="9"/>
      <c r="D11" s="9"/>
      <c r="E11" s="9"/>
      <c r="F11" s="64"/>
      <c r="G11" s="65"/>
      <c r="H11" s="65"/>
      <c r="I11" s="65"/>
      <c r="J11" s="65"/>
      <c r="K11" s="36"/>
      <c r="L11" s="64"/>
      <c r="M11" s="37"/>
      <c r="N11" s="64"/>
      <c r="O11" s="65"/>
      <c r="P11" s="65"/>
      <c r="Q11" s="65"/>
      <c r="R11" s="65"/>
      <c r="S11" s="36"/>
      <c r="T11" s="64"/>
      <c r="U11" s="37"/>
      <c r="V11" s="64"/>
      <c r="W11" s="65"/>
      <c r="X11" s="65"/>
      <c r="Y11" s="65"/>
      <c r="Z11" s="65"/>
      <c r="AA11" s="36"/>
      <c r="AB11" s="64"/>
      <c r="AC11" s="37"/>
      <c r="AD11" s="64"/>
      <c r="AE11" s="65"/>
      <c r="AF11" s="65"/>
      <c r="AG11" s="65"/>
      <c r="AH11" s="65"/>
      <c r="AI11" s="36"/>
      <c r="AJ11" s="64"/>
      <c r="AK11" s="37"/>
      <c r="AL11" s="43"/>
      <c r="AM11" s="66"/>
      <c r="AN11" s="8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</row>
    <row r="12" spans="1:58" s="34" customFormat="1" ht="12.75" customHeight="1" x14ac:dyDescent="0.15">
      <c r="B12" s="9"/>
      <c r="C12" s="9"/>
      <c r="D12" s="9"/>
      <c r="E12" s="9"/>
      <c r="F12" s="64"/>
      <c r="G12" s="65"/>
      <c r="H12" s="65"/>
      <c r="I12" s="65"/>
      <c r="J12" s="65"/>
      <c r="K12" s="36"/>
      <c r="L12" s="64"/>
      <c r="M12" s="37"/>
      <c r="N12" s="64"/>
      <c r="O12" s="65"/>
      <c r="P12" s="65"/>
      <c r="Q12" s="65"/>
      <c r="R12" s="65"/>
      <c r="S12" s="36"/>
      <c r="T12" s="64"/>
      <c r="U12" s="37"/>
      <c r="V12" s="64"/>
      <c r="W12" s="65"/>
      <c r="X12" s="65"/>
      <c r="Y12" s="65"/>
      <c r="Z12" s="65"/>
      <c r="AA12" s="36"/>
      <c r="AB12" s="64"/>
      <c r="AC12" s="37"/>
      <c r="AD12" s="64"/>
      <c r="AE12" s="65"/>
      <c r="AF12" s="65"/>
      <c r="AG12" s="65"/>
      <c r="AH12" s="65"/>
      <c r="AI12" s="36"/>
      <c r="AJ12" s="64"/>
      <c r="AK12" s="37"/>
      <c r="AL12" s="43"/>
      <c r="AM12" s="66"/>
      <c r="AN12" s="8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</row>
    <row r="13" spans="1:58" s="34" customFormat="1" ht="12.75" customHeight="1" x14ac:dyDescent="0.15">
      <c r="B13" s="9"/>
      <c r="C13" s="9"/>
      <c r="D13" s="9"/>
      <c r="E13" s="9"/>
      <c r="F13" s="64"/>
      <c r="G13" s="65"/>
      <c r="H13" s="65"/>
      <c r="I13" s="65"/>
      <c r="J13" s="65"/>
      <c r="K13" s="36"/>
      <c r="L13" s="64"/>
      <c r="M13" s="37"/>
      <c r="N13" s="64"/>
      <c r="O13" s="65"/>
      <c r="P13" s="65"/>
      <c r="Q13" s="65"/>
      <c r="R13" s="65"/>
      <c r="S13" s="36"/>
      <c r="T13" s="64"/>
      <c r="U13" s="37"/>
      <c r="V13" s="64"/>
      <c r="W13" s="65"/>
      <c r="X13" s="65"/>
      <c r="Y13" s="65"/>
      <c r="Z13" s="65"/>
      <c r="AA13" s="36"/>
      <c r="AB13" s="64"/>
      <c r="AC13" s="37"/>
      <c r="AD13" s="64"/>
      <c r="AE13" s="65"/>
      <c r="AF13" s="65"/>
      <c r="AG13" s="65"/>
      <c r="AH13" s="65"/>
      <c r="AI13" s="36"/>
      <c r="AJ13" s="64"/>
      <c r="AK13" s="37"/>
      <c r="AL13" s="43"/>
      <c r="AM13" s="66"/>
      <c r="AN13" s="8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</row>
    <row r="14" spans="1:58" ht="12.75" customHeight="1" x14ac:dyDescent="0.15">
      <c r="A14" s="14"/>
      <c r="D14" s="7"/>
      <c r="E14" s="7"/>
      <c r="F14" s="35"/>
      <c r="K14" s="36"/>
      <c r="L14" s="35"/>
      <c r="M14" s="37"/>
      <c r="N14" s="35"/>
      <c r="O14" s="11"/>
      <c r="P14" s="11"/>
      <c r="Q14" s="11"/>
      <c r="R14" s="11"/>
      <c r="S14" s="36"/>
      <c r="T14" s="35"/>
      <c r="U14" s="37"/>
      <c r="V14" s="64"/>
      <c r="W14" s="11"/>
      <c r="X14" s="11"/>
      <c r="Y14" s="11"/>
      <c r="Z14" s="11"/>
      <c r="AA14" s="36"/>
      <c r="AB14" s="35"/>
      <c r="AC14" s="37"/>
      <c r="AD14" s="35"/>
      <c r="AE14" s="11"/>
      <c r="AF14" s="11"/>
      <c r="AG14" s="11"/>
      <c r="AH14" s="11"/>
      <c r="AI14" s="36"/>
      <c r="AJ14" s="35"/>
      <c r="AK14" s="37"/>
      <c r="AL14" s="43"/>
    </row>
    <row r="16" spans="1:58" x14ac:dyDescent="0.15">
      <c r="D16" s="42"/>
      <c r="E16" s="42"/>
    </row>
    <row r="17" spans="2:9" x14ac:dyDescent="0.15">
      <c r="D17" s="42"/>
      <c r="E17" s="42"/>
    </row>
    <row r="18" spans="2:9" x14ac:dyDescent="0.15">
      <c r="D18" s="17"/>
      <c r="E18" s="17"/>
      <c r="F18" s="40"/>
      <c r="G18" s="41"/>
      <c r="H18" s="41"/>
    </row>
    <row r="19" spans="2:9" x14ac:dyDescent="0.15">
      <c r="B19" s="16"/>
      <c r="D19" s="73"/>
      <c r="E19" s="73"/>
      <c r="F19" s="73"/>
      <c r="G19" s="10"/>
      <c r="H19" s="10"/>
      <c r="I19" s="10"/>
    </row>
    <row r="20" spans="2:9" x14ac:dyDescent="0.15">
      <c r="B20" s="16"/>
      <c r="D20" s="42"/>
      <c r="E20" s="42"/>
      <c r="F20" s="73"/>
      <c r="G20" s="10"/>
      <c r="H20" s="10"/>
      <c r="I20" s="10"/>
    </row>
    <row r="21" spans="2:9" x14ac:dyDescent="0.15">
      <c r="B21" s="16"/>
      <c r="D21" s="42"/>
      <c r="E21" s="42"/>
      <c r="F21" s="73"/>
      <c r="G21" s="10"/>
      <c r="H21" s="10"/>
      <c r="I21" s="10"/>
    </row>
    <row r="22" spans="2:9" x14ac:dyDescent="0.15">
      <c r="B22" s="16"/>
      <c r="D22" s="42"/>
      <c r="E22" s="73"/>
      <c r="F22" s="73"/>
      <c r="G22" s="10"/>
      <c r="H22" s="10"/>
    </row>
    <row r="32" spans="2:9" x14ac:dyDescent="0.15">
      <c r="B32" s="83" t="s">
        <v>30</v>
      </c>
      <c r="C32" s="80"/>
      <c r="D32" s="85" t="e">
        <f>#REF!</f>
        <v>#REF!</v>
      </c>
      <c r="E32" s="85"/>
      <c r="F32" s="82"/>
    </row>
    <row r="33" spans="2:6" x14ac:dyDescent="0.15">
      <c r="B33" s="81"/>
      <c r="C33" s="80"/>
      <c r="D33" s="85"/>
      <c r="E33" s="85"/>
      <c r="F33" s="82"/>
    </row>
    <row r="34" spans="2:6" x14ac:dyDescent="0.15">
      <c r="B34" s="81"/>
      <c r="C34" s="80"/>
      <c r="D34" s="84" t="s">
        <v>24</v>
      </c>
      <c r="E34" s="84" t="s">
        <v>25</v>
      </c>
      <c r="F34" s="86" t="s">
        <v>12</v>
      </c>
    </row>
    <row r="35" spans="2:6" x14ac:dyDescent="0.15">
      <c r="B35" s="83" t="s">
        <v>21</v>
      </c>
      <c r="C35" s="80"/>
      <c r="D35" s="73" t="e">
        <f>#REF!</f>
        <v>#REF!</v>
      </c>
      <c r="E35" s="73" t="e">
        <f>#REF!</f>
        <v>#REF!</v>
      </c>
      <c r="F35" s="73" t="e">
        <f>#REF!</f>
        <v>#REF!</v>
      </c>
    </row>
    <row r="36" spans="2:6" x14ac:dyDescent="0.15">
      <c r="B36" s="83" t="s">
        <v>22</v>
      </c>
      <c r="C36" s="80"/>
      <c r="D36" s="73" t="e">
        <f>#REF!</f>
        <v>#REF!</v>
      </c>
      <c r="E36" s="73" t="e">
        <f>#REF!</f>
        <v>#REF!</v>
      </c>
      <c r="F36" s="73" t="e">
        <f>#REF!</f>
        <v>#REF!</v>
      </c>
    </row>
    <row r="37" spans="2:6" x14ac:dyDescent="0.15">
      <c r="B37" s="83" t="s">
        <v>26</v>
      </c>
      <c r="C37" s="80"/>
      <c r="D37" s="73" t="e">
        <f>#REF!</f>
        <v>#REF!</v>
      </c>
      <c r="E37" s="73" t="e">
        <f>#REF!</f>
        <v>#REF!</v>
      </c>
      <c r="F37" s="73" t="e">
        <f>#REF!</f>
        <v>#REF!</v>
      </c>
    </row>
    <row r="38" spans="2:6" x14ac:dyDescent="0.15">
      <c r="B38" s="83" t="s">
        <v>23</v>
      </c>
      <c r="C38" s="80"/>
      <c r="D38" s="73" t="e">
        <f>#REF!</f>
        <v>#REF!</v>
      </c>
      <c r="E38" s="73" t="e">
        <f>#REF!</f>
        <v>#REF!</v>
      </c>
      <c r="F38" s="73" t="e">
        <f>#REF!</f>
        <v>#REF!</v>
      </c>
    </row>
  </sheetData>
  <sortState xmlns:xlrd2="http://schemas.microsoft.com/office/spreadsheetml/2017/richdata2" ref="B10:AL14">
    <sortCondition descending="1" ref="AL10"/>
  </sortState>
  <mergeCells count="1">
    <mergeCell ref="A1:AL1"/>
  </mergeCells>
  <phoneticPr fontId="0" type="noConversion"/>
  <pageMargins left="0.15748031496062992" right="0.15748031496062992" top="0.98425196850393704" bottom="0.98425196850393704" header="0.51181102362204722" footer="0.51181102362204722"/>
  <pageSetup paperSize="9" scale="80" firstPageNumber="0" orientation="landscape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14</vt:i4>
      </vt:variant>
      <vt:variant>
        <vt:lpstr>Named Ranges</vt:lpstr>
      </vt:variant>
      <vt:variant>
        <vt:i4>5</vt:i4>
      </vt:variant>
    </vt:vector>
  </HeadingPairs>
  <TitlesOfParts>
    <vt:vector size="19" baseType="lpstr">
      <vt:lpstr>skupina 1C</vt:lpstr>
      <vt:lpstr> Skupina 2A</vt:lpstr>
      <vt:lpstr>Skupina 3A</vt:lpstr>
      <vt:lpstr>Skupina 4A</vt:lpstr>
      <vt:lpstr>Skupina 1B</vt:lpstr>
      <vt:lpstr>Skupina 2B</vt:lpstr>
      <vt:lpstr>Skupina 3B</vt:lpstr>
      <vt:lpstr>Skupina 4B</vt:lpstr>
      <vt:lpstr>Skupina 1A</vt:lpstr>
      <vt:lpstr>Skupina 2C</vt:lpstr>
      <vt:lpstr>Skupina 3C</vt:lpstr>
      <vt:lpstr>Skupina 5</vt:lpstr>
      <vt:lpstr>Skupina 8</vt:lpstr>
      <vt:lpstr>seniorky B</vt:lpstr>
      <vt:lpstr>' Skupina 2A'!Print_Area</vt:lpstr>
      <vt:lpstr>'Skupina 1A'!Print_Area</vt:lpstr>
      <vt:lpstr>'Skupina 3A'!Print_Area</vt:lpstr>
      <vt:lpstr>'Skupina 3B'!Print_Area</vt:lpstr>
      <vt:lpstr>'Skupina 8'!Print_Area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Zvalová Zuzana (ZZ)</dc:creator>
  <cp:lastModifiedBy>Lara Pálinkásová</cp:lastModifiedBy>
  <cp:lastPrinted>2026-06-06T11:27:59Z</cp:lastPrinted>
  <dcterms:created xsi:type="dcterms:W3CDTF">2011-08-31T13:51:35Z</dcterms:created>
  <dcterms:modified xsi:type="dcterms:W3CDTF">2026-06-10T07:35:39Z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1033efc-6ed6-4450-9a89-3ef200846c5c_Enabled">
    <vt:lpwstr>true</vt:lpwstr>
  </property>
  <property fmtid="{D5CDD505-2E9C-101B-9397-08002B2CF9AE}" pid="3" name="MSIP_Label_01033efc-6ed6-4450-9a89-3ef200846c5c_SetDate">
    <vt:lpwstr>2025-12-13T07:10:46Z</vt:lpwstr>
  </property>
  <property fmtid="{D5CDD505-2E9C-101B-9397-08002B2CF9AE}" pid="4" name="MSIP_Label_01033efc-6ed6-4450-9a89-3ef200846c5c_Method">
    <vt:lpwstr>Standard</vt:lpwstr>
  </property>
  <property fmtid="{D5CDD505-2E9C-101B-9397-08002B2CF9AE}" pid="5" name="MSIP_Label_01033efc-6ed6-4450-9a89-3ef200846c5c_Name">
    <vt:lpwstr>01033efc-6ed6-4450-9a89-3ef200846c5c</vt:lpwstr>
  </property>
  <property fmtid="{D5CDD505-2E9C-101B-9397-08002B2CF9AE}" pid="6" name="MSIP_Label_01033efc-6ed6-4450-9a89-3ef200846c5c_SiteId">
    <vt:lpwstr>c58c41aa-ad72-46b7-930c-f1ae5878e5d9</vt:lpwstr>
  </property>
  <property fmtid="{D5CDD505-2E9C-101B-9397-08002B2CF9AE}" pid="7" name="MSIP_Label_01033efc-6ed6-4450-9a89-3ef200846c5c_ActionId">
    <vt:lpwstr>4f4bfb4c-3e5f-4e97-87d5-4f227f4d9614</vt:lpwstr>
  </property>
  <property fmtid="{D5CDD505-2E9C-101B-9397-08002B2CF9AE}" pid="8" name="MSIP_Label_01033efc-6ed6-4450-9a89-3ef200846c5c_ContentBits">
    <vt:lpwstr>0</vt:lpwstr>
  </property>
  <property fmtid="{D5CDD505-2E9C-101B-9397-08002B2CF9AE}" pid="9" name="MSIP_Label_01033efc-6ed6-4450-9a89-3ef200846c5c_Tag">
    <vt:lpwstr>10, 3, 0, 1</vt:lpwstr>
  </property>
</Properties>
</file>